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75" windowWidth="15480" windowHeight="11640" tabRatio="665" firstSheet="3" activeTab="3"/>
  </bookViews>
  <sheets>
    <sheet name="1 вариант" sheetId="1" r:id="rId1"/>
    <sheet name="Диаграмма1" sheetId="4" r:id="rId2"/>
    <sheet name="сводные данные" sheetId="5" r:id="rId3"/>
    <sheet name="план учебного процесса" sheetId="6" r:id="rId4"/>
    <sheet name="пояснения к макету" sheetId="7" r:id="rId5"/>
    <sheet name="перечень кабинетов" sheetId="8" r:id="rId6"/>
    <sheet name="титульный" sheetId="3" r:id="rId7"/>
    <sheet name="Лист1" sheetId="9" r:id="rId8"/>
    <sheet name="Лист2" sheetId="10" r:id="rId9"/>
    <sheet name="Лист3" sheetId="11" r:id="rId10"/>
  </sheets>
  <definedNames>
    <definedName name="_ftn1" localSheetId="3">'план учебного процесса'!#REF!</definedName>
    <definedName name="_ftn2" localSheetId="3">'план учебного процесса'!#REF!</definedName>
    <definedName name="_ftnref1" localSheetId="3">'план учебного процесса'!#REF!</definedName>
    <definedName name="_ftnref2" localSheetId="3">'план учебного процесса'!$K$3</definedName>
    <definedName name="_xlnm.Print_Area" localSheetId="4">'пояснения к макету'!$A$1:$Y$36</definedName>
  </definedNames>
  <calcPr calcId="125725"/>
</workbook>
</file>

<file path=xl/calcChain.xml><?xml version="1.0" encoding="utf-8"?>
<calcChain xmlns="http://schemas.openxmlformats.org/spreadsheetml/2006/main">
  <c r="K10" i="5"/>
  <c r="N14" i="1"/>
  <c r="N13"/>
  <c r="N12"/>
  <c r="N11"/>
  <c r="N10"/>
  <c r="N9"/>
  <c r="D28"/>
  <c r="D20"/>
  <c r="D21"/>
  <c r="D22"/>
  <c r="D23"/>
  <c r="D24"/>
  <c r="D25"/>
  <c r="D26"/>
  <c r="D27"/>
  <c r="D29"/>
  <c r="D30"/>
  <c r="D31"/>
  <c r="D32"/>
  <c r="D33"/>
  <c r="D34"/>
  <c r="D35"/>
  <c r="D36"/>
  <c r="D19"/>
  <c r="D18"/>
  <c r="D17"/>
  <c r="D16"/>
  <c r="D14"/>
  <c r="D15"/>
  <c r="D12"/>
  <c r="D6"/>
  <c r="D13"/>
  <c r="D11"/>
  <c r="C53"/>
  <c r="E53"/>
  <c r="C52"/>
  <c r="E52"/>
  <c r="E18"/>
  <c r="E17"/>
  <c r="F18"/>
  <c r="F17"/>
  <c r="E38"/>
  <c r="F38"/>
  <c r="D38"/>
  <c r="D49"/>
  <c r="F49"/>
  <c r="E49"/>
  <c r="D46"/>
  <c r="F46"/>
  <c r="E48"/>
  <c r="E46"/>
  <c r="F42"/>
  <c r="E45"/>
  <c r="E42"/>
  <c r="D42"/>
  <c r="D39"/>
  <c r="F39"/>
  <c r="E39"/>
  <c r="D37"/>
  <c r="F14"/>
  <c r="F6"/>
  <c r="E14"/>
  <c r="E6"/>
  <c r="E5"/>
  <c r="D5"/>
  <c r="F5"/>
  <c r="C64"/>
</calcChain>
</file>

<file path=xl/sharedStrings.xml><?xml version="1.0" encoding="utf-8"?>
<sst xmlns="http://schemas.openxmlformats.org/spreadsheetml/2006/main" count="428" uniqueCount="328">
  <si>
    <t>Индекс</t>
  </si>
  <si>
    <t>Элементы учебного процесса, в т.ч. учебные дисциплины, профессиональные модули, междисциплинарные курсы</t>
  </si>
  <si>
    <t>Время в неделях</t>
  </si>
  <si>
    <t>Макс. учебная нагрузка обучающегося, час.</t>
  </si>
  <si>
    <t>Обязательная учебная нагрузка</t>
  </si>
  <si>
    <t>Курс изучения</t>
  </si>
  <si>
    <t>Всего</t>
  </si>
  <si>
    <t xml:space="preserve">В том числе </t>
  </si>
  <si>
    <t>лаб. и практ. занятий</t>
  </si>
  <si>
    <t>курсовая работа</t>
  </si>
  <si>
    <t>Обязательная часть циклов ОПОП (всего на дисциплины и междисциплинарные курсы)</t>
  </si>
  <si>
    <t>ОГСЭ.00</t>
  </si>
  <si>
    <t>Общий социально-гуманитарный и экономический цикл</t>
  </si>
  <si>
    <t>ОГСЭ.01</t>
  </si>
  <si>
    <t xml:space="preserve">Основы философии </t>
  </si>
  <si>
    <t>ОГСЭ.02</t>
  </si>
  <si>
    <t>История</t>
  </si>
  <si>
    <t>ОГСЭ.03</t>
  </si>
  <si>
    <t>Иностранный язык</t>
  </si>
  <si>
    <t>1,2,3</t>
  </si>
  <si>
    <t>ОГСЭ.04</t>
  </si>
  <si>
    <t>Физическая культура</t>
  </si>
  <si>
    <t>ОГСЭ.05</t>
  </si>
  <si>
    <t>Русский язык и культура речи</t>
  </si>
  <si>
    <t>ЕН.00</t>
  </si>
  <si>
    <t>Математический и общий естественнонаучный цикл</t>
  </si>
  <si>
    <t>ЕН.01</t>
  </si>
  <si>
    <t>Математика</t>
  </si>
  <si>
    <t>ЕН.02</t>
  </si>
  <si>
    <t>Дискретная математика</t>
  </si>
  <si>
    <t>П.00</t>
  </si>
  <si>
    <t>Профессиональный цикл</t>
  </si>
  <si>
    <t>ОП.00</t>
  </si>
  <si>
    <t>Общепрофессиональные дисциплины</t>
  </si>
  <si>
    <t>ОП.01</t>
  </si>
  <si>
    <t>Экономика организации</t>
  </si>
  <si>
    <t>ОП.02</t>
  </si>
  <si>
    <t>Теория вероятностей и математическая статистика</t>
  </si>
  <si>
    <t>ОП.03</t>
  </si>
  <si>
    <t>Менеджмент</t>
  </si>
  <si>
    <t>ОП.04</t>
  </si>
  <si>
    <t>Документационное обеспечение управления</t>
  </si>
  <si>
    <t>ОП.05</t>
  </si>
  <si>
    <t>Правовое обеспечение профессиональной деятельности</t>
  </si>
  <si>
    <t>ОП.06</t>
  </si>
  <si>
    <t>Основы теории информации</t>
  </si>
  <si>
    <t>ОП.07</t>
  </si>
  <si>
    <t>Операционные системы и среды</t>
  </si>
  <si>
    <t>ОП.08</t>
  </si>
  <si>
    <t>Архитектура электронно-вычислительных машин и вычислительные системы</t>
  </si>
  <si>
    <t>ОП.09</t>
  </si>
  <si>
    <t>Безопасность жизнедеятельности</t>
  </si>
  <si>
    <t>ПМ.00</t>
  </si>
  <si>
    <t>Профессиональные модули</t>
  </si>
  <si>
    <t>ПМ.01</t>
  </si>
  <si>
    <t>Обработка отраслевой информации</t>
  </si>
  <si>
    <t>МДК.01.01</t>
  </si>
  <si>
    <t xml:space="preserve">Обработка отраслевой информации </t>
  </si>
  <si>
    <t>УП.01.</t>
  </si>
  <si>
    <t>ПМ.02</t>
  </si>
  <si>
    <t>Разработка, внедрение и адаптация программного обеспечения отраслевой направленности</t>
  </si>
  <si>
    <t>МДК.02.01</t>
  </si>
  <si>
    <t xml:space="preserve">УП.02 </t>
  </si>
  <si>
    <t>ПП.02</t>
  </si>
  <si>
    <t>ПМ.03</t>
  </si>
  <si>
    <t>Сопровождение и продвижение программного обеспечения отраслевой направленности</t>
  </si>
  <si>
    <t>МДК.03.01</t>
  </si>
  <si>
    <t xml:space="preserve">Сопровождение и продвижение программного обеспечения отраслевой направленности </t>
  </si>
  <si>
    <t>ПП. 03</t>
  </si>
  <si>
    <t>ПМ.04</t>
  </si>
  <si>
    <t>Обеспечение проектной деятельности</t>
  </si>
  <si>
    <t>МДК.04.01</t>
  </si>
  <si>
    <t>Обеспечение проектной  деятельности</t>
  </si>
  <si>
    <t xml:space="preserve">УП. 04 </t>
  </si>
  <si>
    <t xml:space="preserve">УП.00. </t>
  </si>
  <si>
    <t xml:space="preserve">Всего на учебную практику </t>
  </si>
  <si>
    <t>ПП.00.</t>
  </si>
  <si>
    <t>Всего на производственную практику (практику по профилю специальности)</t>
  </si>
  <si>
    <t>ПДП.00</t>
  </si>
  <si>
    <t>Производственная практика (преддипломная практика)</t>
  </si>
  <si>
    <t>ПА.00</t>
  </si>
  <si>
    <t>Промежуточная аттестация</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</si>
  <si>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</si>
  <si>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</si>
  <si>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</si>
  <si>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</si>
  <si>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</si>
  <si>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</si>
  <si>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ВК.00</t>
  </si>
  <si>
    <t>Время каникулярное</t>
  </si>
  <si>
    <t>заполняется из ФГОС</t>
  </si>
  <si>
    <t>Психология общения</t>
  </si>
  <si>
    <t>ОГСЭ.06</t>
  </si>
  <si>
    <t>ОГСЭ.07</t>
  </si>
  <si>
    <t>История потребительской кооперации</t>
  </si>
  <si>
    <t>Метрология, стандартизация и сертификация</t>
  </si>
  <si>
    <t>Системы управления базами данных</t>
  </si>
  <si>
    <t>Основы алгоритмизации</t>
  </si>
  <si>
    <t>Маркетинг</t>
  </si>
  <si>
    <t>Бухгалтерский учет</t>
  </si>
  <si>
    <t>Автоматизация бухгалтерского учета</t>
  </si>
  <si>
    <t>ОП.10</t>
  </si>
  <si>
    <t>ОП.11</t>
  </si>
  <si>
    <t>ОП.12</t>
  </si>
  <si>
    <t>ОП.13</t>
  </si>
  <si>
    <t>ОП.14</t>
  </si>
  <si>
    <t>ОП.15</t>
  </si>
  <si>
    <t>ОП.16</t>
  </si>
  <si>
    <t>ОП.17</t>
  </si>
  <si>
    <t>ОП.18</t>
  </si>
  <si>
    <t>ОП.19</t>
  </si>
  <si>
    <t>Тектовые  и табличные редакторы</t>
  </si>
  <si>
    <t>Мультимедийные технологии</t>
  </si>
  <si>
    <t>Справочные правовые системы</t>
  </si>
  <si>
    <t>Семестр изучения</t>
  </si>
  <si>
    <t>1,2,3,4,5,6</t>
  </si>
  <si>
    <t>1 семестр</t>
  </si>
  <si>
    <t>должно быть</t>
  </si>
  <si>
    <t>есть</t>
  </si>
  <si>
    <t>2 семестр</t>
  </si>
  <si>
    <t>3 семестр</t>
  </si>
  <si>
    <t>4 семестр</t>
  </si>
  <si>
    <t>5 семестр</t>
  </si>
  <si>
    <t>6 семестр</t>
  </si>
  <si>
    <t>Практикоориентированность</t>
  </si>
  <si>
    <t>50-65</t>
  </si>
  <si>
    <t>Основы налогообложения</t>
  </si>
  <si>
    <t>ПП.03</t>
  </si>
  <si>
    <t>1. Сводные данные по бюджету времени (в неделях)</t>
  </si>
  <si>
    <t>Курсы</t>
  </si>
  <si>
    <t>Учебная практика</t>
  </si>
  <si>
    <t>Производственная практика</t>
  </si>
  <si>
    <t>Государственная итоговая аттестация</t>
  </si>
  <si>
    <t>Всего (по курсам)</t>
  </si>
  <si>
    <t>по профилю специальности</t>
  </si>
  <si>
    <t>преддипломная</t>
  </si>
  <si>
    <t>I курс</t>
  </si>
  <si>
    <t>II курс</t>
  </si>
  <si>
    <t>III курс</t>
  </si>
  <si>
    <t>Наименование циклов, дисциплин, профессиональных модулей, МДК, практик</t>
  </si>
  <si>
    <t>Обязательная аудиторная</t>
  </si>
  <si>
    <t>в т. ч.</t>
  </si>
  <si>
    <t>1 сем.</t>
  </si>
  <si>
    <t>2 сем.</t>
  </si>
  <si>
    <t>3 сем.</t>
  </si>
  <si>
    <t>4 сем.</t>
  </si>
  <si>
    <t>5 сем.</t>
  </si>
  <si>
    <t>6 сем.</t>
  </si>
  <si>
    <t>лекций, семинаров</t>
  </si>
  <si>
    <t xml:space="preserve">лаб. и практ. занятий, </t>
  </si>
  <si>
    <t xml:space="preserve">курсовых работ (проектов) </t>
  </si>
  <si>
    <t xml:space="preserve">Математический и общий естественнонаучный цикл </t>
  </si>
  <si>
    <t xml:space="preserve">Профессиональный цикл </t>
  </si>
  <si>
    <t xml:space="preserve">Общепрофессиональные дисциплины </t>
  </si>
  <si>
    <t>ПДП</t>
  </si>
  <si>
    <t xml:space="preserve">Преддипломная практика </t>
  </si>
  <si>
    <t>ГИА</t>
  </si>
  <si>
    <t>1.1. Дипломный проект (работа)</t>
  </si>
  <si>
    <t>учебной практики</t>
  </si>
  <si>
    <t>экзаменов</t>
  </si>
  <si>
    <t>дифф. зачетов</t>
  </si>
  <si>
    <t>2.2 План учебного процесса (основная профессиональная образовательная программа СПО)</t>
  </si>
  <si>
    <t>Распределение обязательной нагрузки по курсам и семестрам (час. в семестр)</t>
  </si>
  <si>
    <t>Э</t>
  </si>
  <si>
    <t>ДЗ</t>
  </si>
  <si>
    <t>№</t>
  </si>
  <si>
    <t>Наименование</t>
  </si>
  <si>
    <t>Информационные технологии в профессиональной деятельности</t>
  </si>
  <si>
    <t>ПМ.05</t>
  </si>
  <si>
    <t>МДК.05.01</t>
  </si>
  <si>
    <t>ПП.04</t>
  </si>
  <si>
    <t>формы промежуточной  аттестации</t>
  </si>
  <si>
    <t>преддипломной практики</t>
  </si>
  <si>
    <t>производст. Практики</t>
  </si>
  <si>
    <t>общий гуманитарный и социально- экономический цикл</t>
  </si>
  <si>
    <t>МДК.02.02</t>
  </si>
  <si>
    <t>УП.05</t>
  </si>
  <si>
    <t>1.Программа базовой подготовки</t>
  </si>
  <si>
    <t>-,Э</t>
  </si>
  <si>
    <t>дисциплин и МДК</t>
  </si>
  <si>
    <t>Э(к)</t>
  </si>
  <si>
    <t>Кабинеты:</t>
  </si>
  <si>
    <t>1.</t>
  </si>
  <si>
    <t>социально-экономических дисциплин;</t>
  </si>
  <si>
    <t>2.</t>
  </si>
  <si>
    <t>иностранного языка;</t>
  </si>
  <si>
    <t>3.</t>
  </si>
  <si>
    <t>информационных технологий в профессиональной деятельности;</t>
  </si>
  <si>
    <t>4.</t>
  </si>
  <si>
    <t>5.</t>
  </si>
  <si>
    <t>6.</t>
  </si>
  <si>
    <t>7.</t>
  </si>
  <si>
    <t>8.</t>
  </si>
  <si>
    <t>9.</t>
  </si>
  <si>
    <t>10.</t>
  </si>
  <si>
    <t>11.</t>
  </si>
  <si>
    <t>безопасности жизнедеятельности и охраны труда.</t>
  </si>
  <si>
    <t>Лаборатории:</t>
  </si>
  <si>
    <t>12.</t>
  </si>
  <si>
    <t>13.</t>
  </si>
  <si>
    <t>14.</t>
  </si>
  <si>
    <t>15.</t>
  </si>
  <si>
    <t>16.</t>
  </si>
  <si>
    <t>17.</t>
  </si>
  <si>
    <t>18.</t>
  </si>
  <si>
    <t>19.</t>
  </si>
  <si>
    <t>20.</t>
  </si>
  <si>
    <t>21.</t>
  </si>
  <si>
    <t>22.</t>
  </si>
  <si>
    <t>Спортивный комплекс:</t>
  </si>
  <si>
    <t>спортивный зал;</t>
  </si>
  <si>
    <t>открытый стадион широкого профиля с элементами полосы препятствий;</t>
  </si>
  <si>
    <t>стрелковый тир (место для стрельбы)</t>
  </si>
  <si>
    <t>Залы:</t>
  </si>
  <si>
    <t>библиотека;</t>
  </si>
  <si>
    <t>читальный зал с выходом  в сеть Интернет;</t>
  </si>
  <si>
    <t>актовый зал.</t>
  </si>
  <si>
    <t xml:space="preserve">                    "Рославльский район"</t>
  </si>
  <si>
    <t xml:space="preserve">   2дз/0э</t>
  </si>
  <si>
    <r>
      <t xml:space="preserve">Консультации: </t>
    </r>
    <r>
      <rPr>
        <sz val="10"/>
        <color indexed="8"/>
        <rFont val="Times New Roman"/>
        <family val="1"/>
        <charset val="204"/>
      </rPr>
      <t>4часа на одного обучающегося на каждый учебный год</t>
    </r>
  </si>
  <si>
    <t>1 сессия</t>
  </si>
  <si>
    <t>2 сессия</t>
  </si>
  <si>
    <t>3 сессия</t>
  </si>
  <si>
    <t>4 сессия</t>
  </si>
  <si>
    <t>5 сессия</t>
  </si>
  <si>
    <t>6 сессия</t>
  </si>
  <si>
    <t xml:space="preserve">      всего занятий</t>
  </si>
  <si>
    <t>3</t>
  </si>
  <si>
    <t>Контрольных работ</t>
  </si>
  <si>
    <t>Курсовых работ</t>
  </si>
  <si>
    <t>на базе среднего полного образования</t>
  </si>
  <si>
    <t>Статистика</t>
  </si>
  <si>
    <t>Менедмент</t>
  </si>
  <si>
    <t>Финансы, денежное обращение и кредит</t>
  </si>
  <si>
    <t>Налоги и налогооблажение</t>
  </si>
  <si>
    <t>Основы бухгалтерского учета</t>
  </si>
  <si>
    <t>Аудит</t>
  </si>
  <si>
    <t>Основы анализа финансово - хозяйственной деятельности</t>
  </si>
  <si>
    <t>Социальная психология</t>
  </si>
  <si>
    <t>Основы права</t>
  </si>
  <si>
    <t xml:space="preserve">           ДЗ</t>
  </si>
  <si>
    <t>МДК.02.02. Бухгалтерская технология проведения и оформления инвентаризации</t>
  </si>
  <si>
    <t>Проведение расчетов с бюджетом и внебюджетными фондами</t>
  </si>
  <si>
    <t>МДК.03.01. Организация расчетов с бюджетом и внебюджетными фондами</t>
  </si>
  <si>
    <t xml:space="preserve">        ДЗ</t>
  </si>
  <si>
    <t>МДК 04.02</t>
  </si>
  <si>
    <t>МДК.04.01. Технология составления бухгалтерской отчетности</t>
  </si>
  <si>
    <t>МДК.04.02. Основы анализа бухгалтерской отчетности</t>
  </si>
  <si>
    <t xml:space="preserve">         ДЗ</t>
  </si>
  <si>
    <t>МДК 06.01</t>
  </si>
  <si>
    <t>МДК 06.02</t>
  </si>
  <si>
    <t>Формирование финансов организаций и осуществления финансовых операций</t>
  </si>
  <si>
    <t>Организация  финансовой работы внутри организации</t>
  </si>
  <si>
    <t>ПП.06</t>
  </si>
  <si>
    <t>Контроль-ная работа</t>
  </si>
  <si>
    <t xml:space="preserve">  10дз/3э</t>
  </si>
  <si>
    <t xml:space="preserve">   6дз/0э</t>
  </si>
  <si>
    <t>математики;</t>
  </si>
  <si>
    <t>экономики организации;</t>
  </si>
  <si>
    <t>сттистики;</t>
  </si>
  <si>
    <t>менеджмента;</t>
  </si>
  <si>
    <t>документационного обеспечения управления;</t>
  </si>
  <si>
    <t>правового обеспечения профессиональной деятельности;</t>
  </si>
  <si>
    <t>бухгалтерского учета, налогооблажения и аудита;</t>
  </si>
  <si>
    <t>финансов, денежного обращения  и кредитов;</t>
  </si>
  <si>
    <t>экономической теории;</t>
  </si>
  <si>
    <t>теории бухгалтерского учета;</t>
  </si>
  <si>
    <t>анализа финансово - хозяйственной деятельности;</t>
  </si>
  <si>
    <t>учебная бухгалтерия;</t>
  </si>
  <si>
    <t>3. Перечень кабинетов, лабораторий, мастерских и др. помещений  для подготовки по специальности  СПО 38.02.01 Экономика и бухгалтерский учет ( по отраслям)</t>
  </si>
  <si>
    <t>ОП.11 вч</t>
  </si>
  <si>
    <t>ОП.12 вч</t>
  </si>
  <si>
    <t>ОП.13 вч</t>
  </si>
  <si>
    <t>ПМ.06  вч</t>
  </si>
  <si>
    <t>Занятия проводятся в учебных кабинетах и лабораториях, где особое внимание уделяется организации самостоятельной работы обучающихся. Для организации самостоятельной работы созданы условия в читальном зале библиотеки и 2-х кабинетах информатики с выходом в сеть Интернет для выполнения презентаций и подготовки к практическим занятиям и лабораторным работам.</t>
  </si>
  <si>
    <t>4.1 Формирование вариативной части ППССЗ</t>
  </si>
  <si>
    <t>Предложенное распределение вариативной части циклов ППССЗ дает возможность расширения и углубления подготовки, определяемой содержанием обязательной (инвариантной) части, получение дополнительных компетенций, умений и знаний, необходимых для обеспечения конкурентоспособности выпускника по ППССЗ Экономика и бухгалтерский учет (по отраслям) в соответствии с запросами регионального рынка труда и возможностей продолжения образования.</t>
  </si>
  <si>
    <t>4.2 Формы проведения консультаций</t>
  </si>
  <si>
    <t>4.3. Формы поведения промежуточной аттестации</t>
  </si>
  <si>
    <t>4. Пояснительная записка</t>
  </si>
  <si>
    <t>Выполнение работ по должности  Кассир (23369)</t>
  </si>
  <si>
    <t>Технология выполнения кассовых операций</t>
  </si>
  <si>
    <t>Каникулы</t>
  </si>
  <si>
    <t>Документирование хозяйственных операций и ведение бухгалтерского учета активов  организации</t>
  </si>
  <si>
    <t>МДК.01.01. Практические основы бухгалтерского учета активов  организации</t>
  </si>
  <si>
    <t>Ведение бухгалтерского учета источников формирования активов, выполнение работ по инвентаризации активов и финансовых обязательств организации</t>
  </si>
  <si>
    <t>МДК.02.01. Практические основы бухгалтерского учета источников формирования активов организации</t>
  </si>
  <si>
    <t>Составление и использование бухгалтерской       (финансовой )отчетности</t>
  </si>
  <si>
    <t>Лабораторно-экзаменационная сессия в неделях/днях</t>
  </si>
  <si>
    <t>5нед./30 дней</t>
  </si>
  <si>
    <t>5 нед./30 дней</t>
  </si>
  <si>
    <t xml:space="preserve">6 нед. /дней40 </t>
  </si>
  <si>
    <t>16нед./100 дней</t>
  </si>
  <si>
    <t>Ведение налогового учета и налоговое планирование в организации</t>
  </si>
  <si>
    <t>Выполнение дипломного проекта (работы) - 4 нед. с 20.05.2022 г. по 15.06.2022 г.</t>
  </si>
  <si>
    <t>Защита дипломного проекта (работы) - 2  нед.с 17.06 2022 г. по 29.06.2022 г.</t>
  </si>
  <si>
    <t>Объем образовательной программы</t>
  </si>
  <si>
    <t>Объем работы обучающихся во взаимодействии с преподавателем</t>
  </si>
  <si>
    <t>Обучение по дисциплинам и междисципли-нарным курсам(самостоятельное изучение)</t>
  </si>
  <si>
    <t>УП.01</t>
  </si>
  <si>
    <t>Итого</t>
  </si>
  <si>
    <t>Самостоятельная  работа</t>
  </si>
  <si>
    <t xml:space="preserve">По учебной и производственной практике </t>
  </si>
  <si>
    <t xml:space="preserve">  25дз/18э</t>
  </si>
  <si>
    <t xml:space="preserve">  7дз/15э</t>
  </si>
  <si>
    <t xml:space="preserve">   17дз/18э</t>
  </si>
  <si>
    <t>Настоящий учебный план разработан на основе Федерального государственного образовательного стандарта по специальности среднего профессионального образования (далее – СПО) 38.02.01 Экономика и бухгалтерский учет (по отраслям), утвержденного приказом Министерства образования и науки Российской Федерации № 69 от  05.02.2018  2018 г., зарегистрированного Министерством юстиции Российской Федерации (рег. № 50137 от 26.02.2018)</t>
  </si>
  <si>
    <t>Учебный план предназначен для подготовки специалистов среднего звена по специальности 38.02.01 Экономика и бухгалтерский учет  (по отраслям), по заочной форме обучения, на базе среднего общего образования. Срок обучения 2 года 10 месяцев.  Срок обучения образования по заочной форме обучения вне зависимости от применяемых образовательных технологий увеличивается по сравнению со сроком получения образования  по очной форме  ( 1 год 10 месяцев) на 1 год. Присваиваемая квалификация - бухгалтер. Начало учебных занятий  в соответствии с графиком учебного процесса.</t>
  </si>
  <si>
    <t>Общая продолжительность лабораторно-экзаменационных сессий для заочной формы обучения составляет: на 1-м и 2-м курсах – 30 календарных дней, на 3-м курсе – 40 календарных дней.</t>
  </si>
  <si>
    <r>
      <t>Для всех видов аудиторных занятий академический час устанавливается продолжительностью 45 минут. Учебные занятия по дисциплинам  профессионального циклов, междисциплинарным курсам группируются парами. Продолжительность  перемен во время учебных занятий  составляет не менее 10 минут.</t>
    </r>
    <r>
      <rPr>
        <sz val="12"/>
        <color rgb="FF383A3C"/>
        <rFont val="Times New Roman"/>
        <family val="1"/>
        <charset val="204"/>
      </rPr>
      <t xml:space="preserve"> </t>
    </r>
    <r>
      <rPr>
        <sz val="12"/>
        <color theme="1"/>
        <rFont val="Times New Roman"/>
        <family val="1"/>
        <charset val="204"/>
      </rPr>
      <t>Объем аудиторной учебной нагрузки во взаимодействии с преподавателем при освоении образовательной программы составляет 160 академический часов в год.</t>
    </r>
  </si>
  <si>
    <t>Физическая культура/Адаптивная физическая культура</t>
  </si>
  <si>
    <t>В межсезонный период выполняют домашние контрольные работы, количество которых в учебном году не более 10. Домашние контрольные работы подлежат обязательному рецензированию.</t>
  </si>
  <si>
    <t>Освоение общеопрофессионального цикла предусматривает изучение дисциплины «Безопасность жизнедеятельности» в объеме 68 часов, их них на освоение основ военной службы (для юношей) направлено 70% от общего объема времени, отведенного на указанную дисциплину. Для подгрупп девушек может быть предусмотрено 70% от общего объема времени, отведенного на указанную дисциплину, по основам медицинской службы.</t>
  </si>
  <si>
    <t>Общий объем образовательной программы на базе среднего общего образования в соответствии с требованиями федерального государственного образовательного стандарта составляет 2952 часа.</t>
  </si>
  <si>
    <t xml:space="preserve">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общепрофессионального учебного цикла, профессиональных модулей и составляет 828 часов.</t>
  </si>
  <si>
    <t>В образовательном учреждении применяется 5-ти бальная система оценки знаний: «5» - отлично, «4» - хорошо, «3» -  удовлетворительно, «2» - не удовлетворительно, «зачтено» - зачет.</t>
  </si>
  <si>
    <t>Часть профессионального цикла, выделяемая на проведение учебной и производственной практик  составляет 14 недель, в том числе 4 недели производственная (преддипломная) практика. По окончании изучения ПМ.05 «Выполнение работ по одной или нескольким профессиям рабочих, должностям служащих» обучающимся присваивается квалификация 23369 Кассир.</t>
  </si>
  <si>
    <t>В общем гуманитарном и социально-экономическом, математическом и общем естественнонаучном, общепрофессиональном и профессиональном циклах выделяется объем работы обучающихся во взаимодействии с преподавателем по видам учебных занятий (урок, практическое занятие, лабораторное занятие, консультация, лекция, семинар , практики (в профессиональном цикле) и самостоятельной работы обучающихся.)</t>
  </si>
  <si>
    <t>Выполнение курсовой работы рассматривается как вид учебной деятельности в рамках профессионального модуля ПМ.04 Составление и использование бухгалтерской отчетности по МДК 04.02 Основы анализа бухгалтерской отчетности.</t>
  </si>
  <si>
    <t>Формы проведения консультаций – групповые, индивидуальные, письменные, устные.</t>
  </si>
  <si>
    <t>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По завершении освоения программ профессиональных модулей проводятся квалификационные экзамены</t>
  </si>
  <si>
    <t xml:space="preserve">Формами промежуточной аттестации являются: экзамен, зачет, дифференцированный зачет, экзамен квалификационный по профессиональным модулям. </t>
  </si>
  <si>
    <t>Количество экзаменов в учебном году не превышает 8. Общее количество зачетов в году не превышает 10.</t>
  </si>
  <si>
    <t>4.3. Формы поведения государственной итоговой аттестации аттестации</t>
  </si>
  <si>
    <t>К государственной итоговой аттестации допускается обучающийся, не имеющий академической задолженности и в полном объеме выполнивший учебный план по данной образовательной программе.</t>
  </si>
  <si>
    <t>Государственная итоговая аттестация предусмотрена в форме подготовки и защиты выпускной квалификационной работы (дипломной работы), на подготовку которой отводится 3 недели, на защиту 1 неделя и   демонстрационного экзамена, на подготовку которого отводится 1 неделя, на проведение 1 неделя.</t>
  </si>
  <si>
    <t>Обязательная часть общего гуманитарного и социально-экономического цикла предусматривает изучение следующих обязательных дисциплин: ОГСЭ.01 Основы философии, ОГСЭ.02 История, ОГСЭ.05 Психология общения, ОГСЭ.03 Иностранный язык в профессиональной деятельности, ОГСЭ.04 Физическая культура. Общий объем дисциплины ОГСЭ,-4 Физическая культура составляет 160 часов.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Для коррекции нарушения развития и социальной адаптации инвалидов и лиц с ограниченными возможностями здоровья предусмотрено включение адаптационной дисциплины «Социальная психология».</t>
  </si>
  <si>
    <r>
      <t xml:space="preserve">Объем времени (684 часа) вариативной части учебных циклов ППССЗ, определенный ФГОС СПО ППССЗ 38.02.01 Экономика и бухгалтерский учет (по отраслям) распределен следующим образом: введены учебные дисциплины  в общий гуманитарный и социально -экономический цикл , ОГСЭ.06 Основы права,  в общепрофессиональный цикл учебные дисциплины ОП.11 Основы анализа финансово -хозяйственной деятельности,ОП.12 Маркетинг, ОП.13 Социальная психология, а  также ПМ.06 Формирование финансов организаций и осуществления финансовых операций. Увеличен объем времени на изучение математического и естественнонаучного цикла на 72 часа, на общепрофессиональный цикл на 218 часов.  На изучение профессиональных модулей увеличен объем времени </t>
    </r>
    <r>
      <rPr>
        <u/>
        <sz val="12"/>
        <color indexed="8"/>
        <rFont val="Times New Roman"/>
        <family val="1"/>
        <charset val="204"/>
      </rPr>
      <t>на 188 часов.   В том числе в</t>
    </r>
    <r>
      <rPr>
        <sz val="12"/>
        <color indexed="8"/>
        <rFont val="Times New Roman"/>
        <family val="1"/>
        <charset val="204"/>
      </rPr>
      <t>веден ПМ.06 Формирование финансов организаций и осуществления финансовых операций</t>
    </r>
  </si>
</sst>
</file>

<file path=xl/styles.xml><?xml version="1.0" encoding="utf-8"?>
<styleSheet xmlns="http://schemas.openxmlformats.org/spreadsheetml/2006/main">
  <fonts count="26">
    <font>
      <sz val="11"/>
      <color theme="1"/>
      <name val="Calibri"/>
      <family val="2"/>
      <charset val="204"/>
      <scheme val="minor"/>
    </font>
    <font>
      <b/>
      <sz val="11"/>
      <color indexed="8"/>
      <name val="Calibri"/>
      <family val="2"/>
      <charset val="204"/>
    </font>
    <font>
      <sz val="10"/>
      <color indexed="8"/>
      <name val="Times New Roman"/>
      <family val="1"/>
      <charset val="204"/>
    </font>
    <font>
      <b/>
      <sz val="10"/>
      <color indexed="8"/>
      <name val="Times New Roman"/>
      <family val="1"/>
      <charset val="204"/>
    </font>
    <font>
      <i/>
      <sz val="10"/>
      <color indexed="8"/>
      <name val="Times New Roman"/>
      <family val="1"/>
      <charset val="204"/>
    </font>
    <font>
      <sz val="11"/>
      <color indexed="8"/>
      <name val="Times New Roman"/>
      <family val="1"/>
      <charset val="204"/>
    </font>
    <font>
      <b/>
      <sz val="11"/>
      <color indexed="8"/>
      <name val="Times New Roman"/>
      <family val="1"/>
      <charset val="204"/>
    </font>
    <font>
      <b/>
      <i/>
      <sz val="10"/>
      <color indexed="8"/>
      <name val="Times New Roman"/>
      <family val="1"/>
      <charset val="204"/>
    </font>
    <font>
      <sz val="8"/>
      <name val="Calibri"/>
      <family val="2"/>
      <charset val="204"/>
    </font>
    <font>
      <b/>
      <sz val="9"/>
      <color indexed="8"/>
      <name val="Times New Roman"/>
      <family val="1"/>
      <charset val="204"/>
    </font>
    <font>
      <sz val="9"/>
      <color indexed="8"/>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sz val="14"/>
      <color indexed="8"/>
      <name val="Times New Roman"/>
      <family val="1"/>
      <charset val="204"/>
    </font>
    <font>
      <sz val="8"/>
      <color indexed="8"/>
      <name val="Times New Roman"/>
      <family val="1"/>
      <charset val="204"/>
    </font>
    <font>
      <sz val="12"/>
      <color indexed="8"/>
      <name val="Calibri"/>
      <family val="2"/>
      <charset val="204"/>
    </font>
    <font>
      <sz val="12"/>
      <color indexed="8"/>
      <name val="Times New Roman"/>
      <family val="1"/>
      <charset val="204"/>
    </font>
    <font>
      <sz val="12"/>
      <color theme="1"/>
      <name val="Times New Roman"/>
      <family val="1"/>
      <charset val="204"/>
    </font>
    <font>
      <sz val="14"/>
      <color theme="1"/>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sz val="12"/>
      <color rgb="FF383A3C"/>
      <name val="Times New Roman"/>
      <family val="1"/>
      <charset val="204"/>
    </font>
    <font>
      <sz val="12"/>
      <color theme="1"/>
      <name val="Calibri"/>
      <family val="2"/>
      <charset val="204"/>
      <scheme val="minor"/>
    </font>
    <font>
      <u/>
      <sz val="12"/>
      <color indexed="8"/>
      <name val="Times New Roman"/>
      <family val="1"/>
      <charset val="204"/>
    </font>
  </fonts>
  <fills count="12">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7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507">
    <xf numFmtId="0" fontId="0" fillId="0" borderId="0" xfId="0"/>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1" xfId="0" applyFont="1" applyBorder="1" applyAlignment="1">
      <alignment horizontal="center" vertical="top" wrapText="1"/>
    </xf>
    <xf numFmtId="0" fontId="2" fillId="0" borderId="2"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3" fillId="3" borderId="2" xfId="0" applyFont="1" applyFill="1" applyBorder="1" applyAlignment="1">
      <alignment vertical="top" wrapText="1"/>
    </xf>
    <xf numFmtId="0" fontId="3"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 fillId="2" borderId="2" xfId="0" applyFont="1" applyFill="1" applyBorder="1" applyAlignment="1">
      <alignment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4" borderId="1" xfId="0" applyFont="1" applyFill="1" applyBorder="1" applyAlignment="1">
      <alignment horizontal="justify" vertical="top"/>
    </xf>
    <xf numFmtId="0" fontId="4"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6" fillId="4" borderId="1" xfId="0" applyFont="1" applyFill="1" applyBorder="1" applyAlignment="1">
      <alignment vertical="top" wrapText="1"/>
    </xf>
    <xf numFmtId="0" fontId="3" fillId="4" borderId="1" xfId="0" applyFont="1" applyFill="1" applyBorder="1" applyAlignment="1">
      <alignment horizontal="center" vertical="top" wrapText="1"/>
    </xf>
    <xf numFmtId="0" fontId="2" fillId="4" borderId="1" xfId="0" applyNumberFormat="1" applyFont="1" applyFill="1" applyBorder="1" applyAlignment="1">
      <alignment horizontal="center" vertical="top" wrapText="1"/>
    </xf>
    <xf numFmtId="0" fontId="0" fillId="0" borderId="3" xfId="0" applyBorder="1"/>
    <xf numFmtId="0" fontId="1" fillId="0" borderId="3" xfId="0" applyFont="1" applyBorder="1" applyAlignment="1">
      <alignment horizontal="center"/>
    </xf>
    <xf numFmtId="0" fontId="1" fillId="0" borderId="3" xfId="0" applyFont="1" applyBorder="1"/>
    <xf numFmtId="0" fontId="0" fillId="0" borderId="0" xfId="0" applyFill="1"/>
    <xf numFmtId="0" fontId="0" fillId="0" borderId="0" xfId="0" applyAlignment="1">
      <alignment vertical="justify" wrapText="1"/>
    </xf>
    <xf numFmtId="0" fontId="11" fillId="0" borderId="0" xfId="0" applyFont="1" applyAlignment="1">
      <alignment horizontal="left"/>
    </xf>
    <xf numFmtId="0" fontId="0" fillId="0" borderId="0" xfId="0" applyAlignment="1">
      <alignment horizontal="left"/>
    </xf>
    <xf numFmtId="0" fontId="0" fillId="0" borderId="0" xfId="0" applyAlignment="1">
      <alignment horizontal="right" vertical="justify" wrapText="1"/>
    </xf>
    <xf numFmtId="0" fontId="14" fillId="0" borderId="0" xfId="0" applyFont="1" applyAlignment="1">
      <alignment horizontal="left" vertical="justify" wrapText="1"/>
    </xf>
    <xf numFmtId="0" fontId="0" fillId="0" borderId="0" xfId="0" applyAlignment="1">
      <alignment horizontal="left" vertical="justify" wrapText="1"/>
    </xf>
    <xf numFmtId="0" fontId="11" fillId="0" borderId="0" xfId="0" applyFont="1" applyAlignment="1">
      <alignment vertical="justify" wrapText="1"/>
    </xf>
    <xf numFmtId="0" fontId="16" fillId="0" borderId="0" xfId="0" applyFont="1" applyAlignment="1">
      <alignment vertical="justify" wrapText="1"/>
    </xf>
    <xf numFmtId="0" fontId="12" fillId="0" borderId="0" xfId="0" applyFont="1" applyAlignment="1">
      <alignment vertical="justify" wrapText="1"/>
    </xf>
    <xf numFmtId="0" fontId="11" fillId="0" borderId="0" xfId="0" applyNumberFormat="1" applyFont="1" applyAlignment="1">
      <alignment vertical="justify" wrapText="1"/>
    </xf>
    <xf numFmtId="0" fontId="3" fillId="0" borderId="3" xfId="0" applyFont="1" applyBorder="1" applyAlignment="1">
      <alignment horizontal="center" wrapText="1"/>
    </xf>
    <xf numFmtId="0" fontId="2" fillId="0" borderId="3" xfId="0" applyFont="1" applyBorder="1" applyAlignment="1">
      <alignment horizontal="center" wrapText="1"/>
    </xf>
    <xf numFmtId="1" fontId="2" fillId="0" borderId="3" xfId="0" applyNumberFormat="1" applyFont="1" applyBorder="1" applyAlignment="1">
      <alignment horizontal="center" wrapText="1"/>
    </xf>
    <xf numFmtId="0" fontId="10" fillId="0" borderId="3" xfId="0" applyFont="1" applyBorder="1" applyAlignment="1">
      <alignment vertical="justify" wrapText="1"/>
    </xf>
    <xf numFmtId="0" fontId="2" fillId="0" borderId="3" xfId="0" applyFont="1" applyFill="1" applyBorder="1" applyAlignment="1">
      <alignment horizontal="center" wrapText="1"/>
    </xf>
    <xf numFmtId="0" fontId="10" fillId="0" borderId="3" xfId="0" applyFont="1" applyFill="1" applyBorder="1" applyAlignment="1">
      <alignment vertical="justify" wrapText="1"/>
    </xf>
    <xf numFmtId="0" fontId="9" fillId="0" borderId="3" xfId="0" applyFont="1" applyFill="1" applyBorder="1" applyAlignment="1">
      <alignment vertical="justify"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15" fillId="0" borderId="10" xfId="0"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0" fillId="0" borderId="6" xfId="0" applyBorder="1" applyAlignment="1">
      <alignment wrapText="1"/>
    </xf>
    <xf numFmtId="0" fontId="0" fillId="0" borderId="7" xfId="0"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Border="1" applyAlignment="1">
      <alignment horizontal="center" wrapText="1"/>
    </xf>
    <xf numFmtId="0" fontId="15" fillId="0" borderId="11" xfId="0" applyFont="1" applyBorder="1" applyAlignment="1">
      <alignment horizontal="center" wrapText="1"/>
    </xf>
    <xf numFmtId="0" fontId="15" fillId="0" borderId="12" xfId="0" applyFont="1" applyFill="1" applyBorder="1" applyAlignment="1">
      <alignment horizontal="center" wrapText="1"/>
    </xf>
    <xf numFmtId="0" fontId="15" fillId="0" borderId="7" xfId="0" applyFont="1" applyFill="1" applyBorder="1" applyAlignment="1">
      <alignment horizontal="center" wrapText="1"/>
    </xf>
    <xf numFmtId="0" fontId="0" fillId="0" borderId="7" xfId="0" applyFill="1" applyBorder="1" applyAlignment="1">
      <alignment wrapText="1"/>
    </xf>
    <xf numFmtId="0" fontId="3" fillId="0" borderId="7" xfId="0" applyFont="1" applyFill="1" applyBorder="1" applyAlignment="1">
      <alignment horizontal="center" wrapText="1"/>
    </xf>
    <xf numFmtId="0" fontId="2" fillId="0" borderId="7" xfId="0" applyFont="1" applyFill="1" applyBorder="1" applyAlignment="1">
      <alignment wrapText="1"/>
    </xf>
    <xf numFmtId="0" fontId="2" fillId="0" borderId="7" xfId="0" applyFont="1" applyFill="1" applyBorder="1" applyAlignment="1">
      <alignment horizontal="center" wrapText="1"/>
    </xf>
    <xf numFmtId="0" fontId="15"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5" xfId="0" applyFont="1" applyFill="1" applyBorder="1" applyAlignment="1">
      <alignment horizontal="center" wrapText="1"/>
    </xf>
    <xf numFmtId="0" fontId="3" fillId="5" borderId="10" xfId="0" applyFont="1" applyFill="1" applyBorder="1" applyAlignment="1">
      <alignment wrapText="1"/>
    </xf>
    <xf numFmtId="0" fontId="3" fillId="5" borderId="16" xfId="0" applyFont="1" applyFill="1" applyBorder="1" applyAlignment="1">
      <alignment wrapText="1"/>
    </xf>
    <xf numFmtId="0" fontId="3" fillId="5" borderId="10" xfId="0" applyFont="1" applyFill="1" applyBorder="1" applyAlignment="1">
      <alignment horizontal="center" wrapText="1"/>
    </xf>
    <xf numFmtId="0" fontId="3" fillId="5" borderId="5" xfId="0" applyFont="1" applyFill="1" applyBorder="1" applyAlignment="1">
      <alignment horizontal="center" wrapText="1"/>
    </xf>
    <xf numFmtId="0" fontId="2" fillId="0" borderId="8" xfId="0" applyFont="1" applyBorder="1" applyAlignment="1">
      <alignment wrapText="1"/>
    </xf>
    <xf numFmtId="0" fontId="10" fillId="0" borderId="9" xfId="0" applyFont="1" applyBorder="1" applyAlignment="1">
      <alignment vertical="justify" wrapText="1"/>
    </xf>
    <xf numFmtId="0" fontId="3" fillId="5" borderId="17" xfId="0" applyFont="1" applyFill="1" applyBorder="1" applyAlignment="1">
      <alignment wrapText="1"/>
    </xf>
    <xf numFmtId="0" fontId="3" fillId="6" borderId="10" xfId="0" applyFont="1" applyFill="1" applyBorder="1" applyAlignment="1">
      <alignment wrapText="1"/>
    </xf>
    <xf numFmtId="0" fontId="3" fillId="6" borderId="16" xfId="0" applyFont="1" applyFill="1" applyBorder="1" applyAlignment="1">
      <alignment wrapText="1"/>
    </xf>
    <xf numFmtId="0" fontId="3" fillId="6" borderId="16" xfId="0" applyFont="1" applyFill="1" applyBorder="1" applyAlignment="1">
      <alignment horizontal="center" wrapText="1"/>
    </xf>
    <xf numFmtId="0" fontId="3" fillId="6" borderId="5" xfId="0" applyFont="1" applyFill="1" applyBorder="1" applyAlignment="1">
      <alignment horizontal="center" wrapText="1"/>
    </xf>
    <xf numFmtId="0" fontId="10" fillId="0" borderId="6" xfId="0" applyFont="1" applyBorder="1" applyAlignment="1">
      <alignment vertical="top" wrapText="1"/>
    </xf>
    <xf numFmtId="0" fontId="3" fillId="0" borderId="4" xfId="0" applyFont="1" applyBorder="1" applyAlignment="1">
      <alignment wrapText="1"/>
    </xf>
    <xf numFmtId="0" fontId="2" fillId="0" borderId="6" xfId="0" applyFont="1" applyFill="1" applyBorder="1" applyAlignment="1">
      <alignment horizontal="center" wrapText="1"/>
    </xf>
    <xf numFmtId="0" fontId="12" fillId="0" borderId="2" xfId="0" applyFont="1" applyBorder="1" applyAlignment="1">
      <alignment horizontal="center" vertical="top" wrapText="1"/>
    </xf>
    <xf numFmtId="0" fontId="12" fillId="0" borderId="1" xfId="0" applyFont="1" applyBorder="1" applyAlignment="1">
      <alignment horizontal="center" wrapText="1"/>
    </xf>
    <xf numFmtId="0" fontId="12" fillId="0" borderId="1" xfId="0" applyFont="1" applyBorder="1" applyAlignment="1">
      <alignment vertical="top" wrapText="1"/>
    </xf>
    <xf numFmtId="0" fontId="2" fillId="0" borderId="18" xfId="0" applyFont="1" applyBorder="1" applyAlignment="1">
      <alignment horizontal="center" wrapText="1"/>
    </xf>
    <xf numFmtId="0" fontId="2" fillId="0" borderId="18" xfId="0" applyFont="1" applyFill="1" applyBorder="1" applyAlignment="1">
      <alignment horizontal="center" wrapText="1"/>
    </xf>
    <xf numFmtId="0" fontId="2" fillId="0" borderId="6" xfId="0" applyFont="1" applyFill="1" applyBorder="1" applyAlignment="1">
      <alignment horizontal="left" wrapText="1"/>
    </xf>
    <xf numFmtId="0" fontId="10" fillId="0" borderId="3" xfId="0" applyFont="1" applyFill="1" applyBorder="1" applyAlignment="1">
      <alignment horizontal="left" vertical="justify" wrapText="1"/>
    </xf>
    <xf numFmtId="0" fontId="2" fillId="0" borderId="6" xfId="0" applyFont="1" applyBorder="1" applyAlignment="1">
      <alignment horizontal="left" wrapText="1"/>
    </xf>
    <xf numFmtId="0" fontId="10" fillId="0" borderId="3" xfId="0" applyFont="1" applyBorder="1" applyAlignment="1">
      <alignment horizontal="left" vertical="justify"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7" xfId="0" applyFont="1" applyFill="1" applyBorder="1" applyAlignment="1">
      <alignment vertical="top" wrapText="1"/>
    </xf>
    <xf numFmtId="0" fontId="2" fillId="0" borderId="8" xfId="0" applyFont="1" applyBorder="1" applyAlignment="1">
      <alignment vertical="top" wrapText="1"/>
    </xf>
    <xf numFmtId="0" fontId="2" fillId="0" borderId="18" xfId="0" applyFont="1" applyBorder="1" applyAlignment="1">
      <alignment vertical="top" wrapText="1"/>
    </xf>
    <xf numFmtId="0" fontId="2" fillId="0" borderId="18" xfId="0" applyFont="1" applyFill="1" applyBorder="1" applyAlignment="1">
      <alignment vertical="top" wrapText="1"/>
    </xf>
    <xf numFmtId="0" fontId="12" fillId="0" borderId="1" xfId="0" applyFont="1" applyBorder="1" applyAlignment="1">
      <alignment horizontal="righ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15" xfId="0" applyFont="1" applyBorder="1" applyAlignment="1">
      <alignment horizontal="center" wrapText="1"/>
    </xf>
    <xf numFmtId="0" fontId="2" fillId="0" borderId="15" xfId="0" applyFont="1" applyFill="1" applyBorder="1" applyAlignment="1">
      <alignment horizontal="center" wrapText="1"/>
    </xf>
    <xf numFmtId="1" fontId="3" fillId="5" borderId="16" xfId="0" applyNumberFormat="1" applyFont="1" applyFill="1" applyBorder="1" applyAlignment="1">
      <alignment horizontal="center" wrapText="1"/>
    </xf>
    <xf numFmtId="0" fontId="10" fillId="0" borderId="14" xfId="0" applyFont="1" applyBorder="1" applyAlignment="1">
      <alignment vertical="top" wrapText="1"/>
    </xf>
    <xf numFmtId="0" fontId="10" fillId="0" borderId="13" xfId="0" applyFont="1" applyBorder="1" applyAlignment="1">
      <alignment vertical="justify" wrapText="1"/>
    </xf>
    <xf numFmtId="0" fontId="9" fillId="0" borderId="13" xfId="0" applyFont="1" applyBorder="1" applyAlignment="1">
      <alignment vertical="justify" wrapText="1"/>
    </xf>
    <xf numFmtId="0" fontId="2" fillId="0" borderId="3" xfId="0" applyFont="1" applyBorder="1" applyAlignment="1">
      <alignment horizontal="left" wrapText="1"/>
    </xf>
    <xf numFmtId="1" fontId="3" fillId="0" borderId="16" xfId="0" applyNumberFormat="1" applyFont="1" applyBorder="1" applyAlignment="1">
      <alignment horizontal="center" wrapText="1"/>
    </xf>
    <xf numFmtId="1" fontId="3" fillId="5" borderId="17" xfId="0" applyNumberFormat="1" applyFont="1" applyFill="1" applyBorder="1" applyAlignment="1">
      <alignment horizontal="center" wrapText="1"/>
    </xf>
    <xf numFmtId="0" fontId="15" fillId="0" borderId="11" xfId="0" applyFont="1" applyFill="1" applyBorder="1" applyAlignment="1">
      <alignment horizontal="center" wrapText="1"/>
    </xf>
    <xf numFmtId="0" fontId="15" fillId="0" borderId="6" xfId="0" applyFont="1" applyFill="1" applyBorder="1" applyAlignment="1">
      <alignment horizontal="center" wrapText="1"/>
    </xf>
    <xf numFmtId="0" fontId="0" fillId="0" borderId="6" xfId="0" applyFill="1" applyBorder="1" applyAlignment="1">
      <alignment wrapText="1"/>
    </xf>
    <xf numFmtId="0" fontId="3" fillId="0" borderId="6" xfId="0" applyFont="1" applyFill="1" applyBorder="1" applyAlignment="1">
      <alignment horizontal="center" wrapText="1"/>
    </xf>
    <xf numFmtId="0" fontId="3" fillId="0" borderId="14" xfId="0" applyFont="1" applyFill="1" applyBorder="1" applyAlignment="1">
      <alignment horizontal="center" wrapText="1"/>
    </xf>
    <xf numFmtId="0" fontId="2" fillId="0" borderId="8" xfId="0" applyFont="1" applyFill="1" applyBorder="1" applyAlignment="1">
      <alignment horizontal="center" wrapText="1"/>
    </xf>
    <xf numFmtId="0" fontId="2" fillId="0" borderId="14" xfId="0" applyFont="1" applyFill="1" applyBorder="1" applyAlignment="1">
      <alignment horizontal="center" wrapText="1"/>
    </xf>
    <xf numFmtId="0" fontId="2" fillId="0" borderId="6" xfId="0" applyFont="1" applyFill="1" applyBorder="1" applyAlignment="1">
      <alignment vertical="top" wrapText="1"/>
    </xf>
    <xf numFmtId="0" fontId="2" fillId="0" borderId="8" xfId="0" applyFont="1" applyFill="1" applyBorder="1" applyAlignment="1">
      <alignment vertical="top" wrapText="1"/>
    </xf>
    <xf numFmtId="0" fontId="1" fillId="0" borderId="0" xfId="0" applyFont="1" applyFill="1"/>
    <xf numFmtId="49" fontId="3" fillId="0" borderId="19"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5" borderId="16" xfId="0" applyNumberFormat="1" applyFont="1" applyFill="1" applyBorder="1" applyAlignment="1">
      <alignment wrapText="1"/>
    </xf>
    <xf numFmtId="49" fontId="10" fillId="0" borderId="3" xfId="0" applyNumberFormat="1" applyFont="1" applyBorder="1" applyAlignment="1">
      <alignment vertical="justify" wrapText="1"/>
    </xf>
    <xf numFmtId="49" fontId="3" fillId="5" borderId="17" xfId="0" applyNumberFormat="1" applyFont="1" applyFill="1" applyBorder="1" applyAlignment="1">
      <alignment wrapText="1"/>
    </xf>
    <xf numFmtId="49" fontId="3" fillId="6" borderId="16" xfId="0" applyNumberFormat="1" applyFont="1" applyFill="1" applyBorder="1" applyAlignment="1">
      <alignment wrapText="1"/>
    </xf>
    <xf numFmtId="49" fontId="10" fillId="0" borderId="4" xfId="0" applyNumberFormat="1" applyFont="1" applyFill="1" applyBorder="1" applyAlignment="1">
      <alignment vertical="justify" wrapText="1"/>
    </xf>
    <xf numFmtId="49" fontId="10" fillId="0" borderId="13" xfId="0" applyNumberFormat="1" applyFont="1" applyBorder="1" applyAlignment="1">
      <alignment vertical="justify" wrapText="1"/>
    </xf>
    <xf numFmtId="49" fontId="3" fillId="0" borderId="4" xfId="0" applyNumberFormat="1" applyFont="1" applyBorder="1" applyAlignment="1">
      <alignment wrapText="1"/>
    </xf>
    <xf numFmtId="49" fontId="0" fillId="0" borderId="0" xfId="0" applyNumberFormat="1"/>
    <xf numFmtId="49" fontId="2" fillId="0" borderId="3" xfId="0" applyNumberFormat="1" applyFont="1" applyBorder="1" applyAlignment="1">
      <alignment horizontal="center" wrapText="1"/>
    </xf>
    <xf numFmtId="49" fontId="10" fillId="0" borderId="3" xfId="0" applyNumberFormat="1" applyFont="1" applyBorder="1" applyAlignment="1">
      <alignment horizontal="center" vertical="justify" wrapText="1"/>
    </xf>
    <xf numFmtId="49" fontId="10" fillId="0" borderId="9" xfId="0" applyNumberFormat="1" applyFont="1" applyBorder="1" applyAlignment="1">
      <alignment horizontal="center" vertical="justify" wrapText="1"/>
    </xf>
    <xf numFmtId="49" fontId="9" fillId="0" borderId="13" xfId="0" applyNumberFormat="1" applyFont="1" applyBorder="1" applyAlignment="1">
      <alignment horizontal="center" vertical="justify" wrapText="1"/>
    </xf>
    <xf numFmtId="49" fontId="9" fillId="0" borderId="16" xfId="0" applyNumberFormat="1" applyFont="1" applyFill="1" applyBorder="1" applyAlignment="1">
      <alignment horizontal="center" vertical="justify" wrapText="1"/>
    </xf>
    <xf numFmtId="49" fontId="10" fillId="0" borderId="3" xfId="0" applyNumberFormat="1" applyFont="1" applyFill="1" applyBorder="1" applyAlignment="1">
      <alignment horizontal="center" vertical="justify" wrapText="1"/>
    </xf>
    <xf numFmtId="49" fontId="10" fillId="0" borderId="13" xfId="0" applyNumberFormat="1" applyFont="1" applyBorder="1" applyAlignment="1">
      <alignment horizontal="center" vertical="justify" wrapText="1"/>
    </xf>
    <xf numFmtId="49" fontId="10" fillId="0" borderId="3" xfId="0" applyNumberFormat="1" applyFont="1" applyFill="1" applyBorder="1" applyAlignment="1">
      <alignment horizontal="left" vertical="justify" wrapText="1"/>
    </xf>
    <xf numFmtId="0" fontId="9" fillId="0" borderId="6" xfId="0" applyFont="1" applyBorder="1" applyAlignment="1">
      <alignment vertical="top" wrapText="1"/>
    </xf>
    <xf numFmtId="0" fontId="9" fillId="0" borderId="10" xfId="0" applyFont="1" applyBorder="1" applyAlignment="1">
      <alignment vertical="top" wrapText="1"/>
    </xf>
    <xf numFmtId="0" fontId="9" fillId="0" borderId="3" xfId="0" applyFont="1" applyBorder="1" applyAlignment="1">
      <alignment vertical="justify" wrapText="1"/>
    </xf>
    <xf numFmtId="49" fontId="9" fillId="0" borderId="3" xfId="0" applyNumberFormat="1" applyFont="1" applyBorder="1" applyAlignment="1">
      <alignment vertical="justify" wrapText="1"/>
    </xf>
    <xf numFmtId="0" fontId="9" fillId="0" borderId="14" xfId="0" applyFont="1" applyBorder="1" applyAlignment="1">
      <alignment vertical="top" wrapText="1"/>
    </xf>
    <xf numFmtId="49" fontId="10" fillId="0" borderId="13" xfId="0" applyNumberFormat="1" applyFont="1" applyBorder="1" applyAlignment="1">
      <alignment horizontal="left" vertical="top" wrapText="1"/>
    </xf>
    <xf numFmtId="49" fontId="10" fillId="0" borderId="13" xfId="0" applyNumberFormat="1" applyFont="1" applyBorder="1" applyAlignment="1">
      <alignment horizontal="left" vertical="justify" wrapText="1"/>
    </xf>
    <xf numFmtId="0" fontId="17" fillId="0" borderId="2" xfId="0" applyFont="1" applyBorder="1" applyAlignment="1">
      <alignment horizontal="center" vertical="top" wrapText="1"/>
    </xf>
    <xf numFmtId="0" fontId="17" fillId="0" borderId="1" xfId="0" applyFont="1" applyBorder="1" applyAlignment="1">
      <alignment horizontal="right" wrapText="1"/>
    </xf>
    <xf numFmtId="0" fontId="17" fillId="0" borderId="1" xfId="0" applyFont="1" applyBorder="1" applyAlignment="1">
      <alignment vertical="top" wrapText="1"/>
    </xf>
    <xf numFmtId="0" fontId="16" fillId="0" borderId="0" xfId="0" applyFont="1"/>
    <xf numFmtId="0" fontId="11" fillId="0" borderId="0" xfId="0" applyFont="1"/>
    <xf numFmtId="0" fontId="18" fillId="0" borderId="0" xfId="0" applyFont="1"/>
    <xf numFmtId="0" fontId="18" fillId="0" borderId="0" xfId="0" applyFont="1" applyFill="1"/>
    <xf numFmtId="0" fontId="19" fillId="0" borderId="0" xfId="0" applyFont="1"/>
    <xf numFmtId="0" fontId="21" fillId="0" borderId="0" xfId="0" applyFont="1"/>
    <xf numFmtId="49" fontId="9" fillId="0" borderId="3" xfId="0" applyNumberFormat="1" applyFont="1" applyFill="1" applyBorder="1" applyAlignment="1">
      <alignment horizontal="center" vertical="justify" wrapText="1"/>
    </xf>
    <xf numFmtId="0" fontId="2" fillId="0" borderId="20" xfId="0" applyFont="1" applyBorder="1" applyAlignment="1">
      <alignment horizontal="center" wrapText="1"/>
    </xf>
    <xf numFmtId="0" fontId="3" fillId="6" borderId="21" xfId="0" applyFont="1" applyFill="1" applyBorder="1" applyAlignment="1">
      <alignment horizontal="center" wrapText="1"/>
    </xf>
    <xf numFmtId="0" fontId="3" fillId="0" borderId="22" xfId="0" applyFont="1" applyBorder="1" applyAlignment="1">
      <alignment horizontal="center" wrapText="1"/>
    </xf>
    <xf numFmtId="0" fontId="3" fillId="5" borderId="23" xfId="0" applyFont="1" applyFill="1" applyBorder="1" applyAlignment="1">
      <alignment horizontal="center" wrapText="1"/>
    </xf>
    <xf numFmtId="0" fontId="2" fillId="0" borderId="24" xfId="0" applyFont="1" applyBorder="1" applyAlignment="1">
      <alignment horizontal="center" wrapText="1"/>
    </xf>
    <xf numFmtId="0" fontId="2" fillId="0" borderId="22" xfId="0" applyFont="1" applyBorder="1" applyAlignment="1">
      <alignment horizontal="center" wrapText="1"/>
    </xf>
    <xf numFmtId="0" fontId="3" fillId="5" borderId="25" xfId="0" applyFont="1" applyFill="1" applyBorder="1" applyAlignment="1">
      <alignment horizontal="center" wrapText="1"/>
    </xf>
    <xf numFmtId="0" fontId="3" fillId="6" borderId="23" xfId="0" applyFont="1" applyFill="1" applyBorder="1" applyAlignment="1">
      <alignment horizontal="center" wrapText="1"/>
    </xf>
    <xf numFmtId="0" fontId="2" fillId="0" borderId="20" xfId="0" applyFont="1" applyFill="1" applyBorder="1" applyAlignment="1">
      <alignment horizontal="center" wrapText="1"/>
    </xf>
    <xf numFmtId="0" fontId="3" fillId="0" borderId="23" xfId="0" applyFont="1" applyBorder="1" applyAlignment="1">
      <alignment horizontal="center" wrapText="1"/>
    </xf>
    <xf numFmtId="0" fontId="3" fillId="0" borderId="20" xfId="0" applyFont="1" applyBorder="1" applyAlignment="1">
      <alignment horizontal="center" wrapText="1"/>
    </xf>
    <xf numFmtId="0" fontId="2" fillId="0" borderId="20" xfId="0" applyFont="1" applyBorder="1" applyAlignment="1">
      <alignment wrapText="1"/>
    </xf>
    <xf numFmtId="49" fontId="3" fillId="7" borderId="26" xfId="0" applyNumberFormat="1" applyFont="1" applyFill="1" applyBorder="1" applyAlignment="1">
      <alignment wrapText="1"/>
    </xf>
    <xf numFmtId="1" fontId="3" fillId="7" borderId="27" xfId="0" applyNumberFormat="1" applyFont="1" applyFill="1" applyBorder="1" applyAlignment="1">
      <alignment horizontal="center" wrapText="1"/>
    </xf>
    <xf numFmtId="0" fontId="3" fillId="7" borderId="27" xfId="0" applyFont="1" applyFill="1" applyBorder="1" applyAlignment="1">
      <alignment horizontal="center" wrapText="1"/>
    </xf>
    <xf numFmtId="0" fontId="2" fillId="0" borderId="28" xfId="0" applyFont="1" applyBorder="1" applyAlignment="1">
      <alignment horizontal="center" wrapText="1"/>
    </xf>
    <xf numFmtId="0" fontId="3" fillId="0" borderId="29" xfId="0" applyFont="1" applyFill="1" applyBorder="1" applyAlignment="1">
      <alignment horizontal="center" wrapText="1"/>
    </xf>
    <xf numFmtId="0" fontId="3" fillId="6" borderId="26" xfId="0" applyFont="1" applyFill="1" applyBorder="1" applyAlignment="1">
      <alignment wrapText="1"/>
    </xf>
    <xf numFmtId="0" fontId="3" fillId="6" borderId="27" xfId="0" applyFont="1" applyFill="1" applyBorder="1" applyAlignment="1">
      <alignment wrapText="1"/>
    </xf>
    <xf numFmtId="49" fontId="3" fillId="6" borderId="27" xfId="0" applyNumberFormat="1" applyFont="1" applyFill="1" applyBorder="1" applyAlignment="1">
      <alignment wrapText="1"/>
    </xf>
    <xf numFmtId="1" fontId="3" fillId="6" borderId="27" xfId="0" applyNumberFormat="1" applyFont="1" applyFill="1" applyBorder="1" applyAlignment="1">
      <alignment horizontal="center" wrapText="1"/>
    </xf>
    <xf numFmtId="0" fontId="3" fillId="6" borderId="30" xfId="0" applyFont="1" applyFill="1" applyBorder="1" applyAlignment="1">
      <alignment horizontal="center" wrapText="1"/>
    </xf>
    <xf numFmtId="0" fontId="3" fillId="6" borderId="31" xfId="0" applyFont="1" applyFill="1" applyBorder="1" applyAlignment="1">
      <alignment horizontal="center" wrapText="1"/>
    </xf>
    <xf numFmtId="0" fontId="3" fillId="6" borderId="32" xfId="0" applyFont="1" applyFill="1" applyBorder="1" applyAlignment="1">
      <alignment horizontal="center" wrapText="1"/>
    </xf>
    <xf numFmtId="0" fontId="3" fillId="6" borderId="33" xfId="0" applyFont="1" applyFill="1" applyBorder="1" applyAlignment="1">
      <alignment horizontal="center" wrapText="1"/>
    </xf>
    <xf numFmtId="0" fontId="9" fillId="0" borderId="34" xfId="0" applyFont="1" applyFill="1" applyBorder="1" applyAlignment="1">
      <alignment vertical="justify" wrapText="1"/>
    </xf>
    <xf numFmtId="0" fontId="3" fillId="5" borderId="35" xfId="0" applyFont="1" applyFill="1" applyBorder="1" applyAlignment="1">
      <alignment horizontal="center" wrapText="1"/>
    </xf>
    <xf numFmtId="0" fontId="2" fillId="8" borderId="2" xfId="0" applyFont="1" applyFill="1" applyBorder="1" applyAlignment="1">
      <alignment horizontal="center" textRotation="90" wrapText="1"/>
    </xf>
    <xf numFmtId="0" fontId="2" fillId="8" borderId="36" xfId="0" applyFont="1" applyFill="1" applyBorder="1" applyAlignment="1">
      <alignment horizontal="center" textRotation="90" wrapText="1"/>
    </xf>
    <xf numFmtId="0" fontId="2" fillId="8" borderId="37" xfId="0" applyFont="1" applyFill="1" applyBorder="1" applyAlignment="1">
      <alignment horizontal="center" textRotation="90" wrapText="1"/>
    </xf>
    <xf numFmtId="0" fontId="3" fillId="8" borderId="38" xfId="0" applyFont="1" applyFill="1" applyBorder="1" applyAlignment="1">
      <alignment horizontal="center" wrapText="1"/>
    </xf>
    <xf numFmtId="0" fontId="3" fillId="8" borderId="39" xfId="0" applyFont="1" applyFill="1" applyBorder="1" applyAlignment="1">
      <alignment horizontal="center" wrapText="1"/>
    </xf>
    <xf numFmtId="0" fontId="2" fillId="8" borderId="41" xfId="0" applyFont="1" applyFill="1" applyBorder="1" applyAlignment="1">
      <alignment horizontal="center" wrapText="1"/>
    </xf>
    <xf numFmtId="0" fontId="2" fillId="8" borderId="3" xfId="0" applyFont="1" applyFill="1" applyBorder="1" applyAlignment="1">
      <alignment horizontal="center" wrapText="1"/>
    </xf>
    <xf numFmtId="0" fontId="2" fillId="8" borderId="42" xfId="0" applyFont="1" applyFill="1" applyBorder="1" applyAlignment="1">
      <alignment horizontal="center" wrapText="1"/>
    </xf>
    <xf numFmtId="0" fontId="2" fillId="8" borderId="43" xfId="0" applyFont="1" applyFill="1" applyBorder="1" applyAlignment="1">
      <alignment horizontal="center" wrapText="1"/>
    </xf>
    <xf numFmtId="0" fontId="2" fillId="8" borderId="9" xfId="0" applyFont="1" applyFill="1" applyBorder="1" applyAlignment="1">
      <alignment horizontal="center" wrapText="1"/>
    </xf>
    <xf numFmtId="0" fontId="2" fillId="8" borderId="44" xfId="0" applyFont="1" applyFill="1" applyBorder="1" applyAlignment="1">
      <alignment horizontal="center" wrapText="1"/>
    </xf>
    <xf numFmtId="0" fontId="3" fillId="8" borderId="21" xfId="0" applyFont="1" applyFill="1" applyBorder="1" applyAlignment="1">
      <alignment horizontal="center" wrapText="1"/>
    </xf>
    <xf numFmtId="0" fontId="3" fillId="8" borderId="16" xfId="0" applyFont="1" applyFill="1" applyBorder="1" applyAlignment="1">
      <alignment horizontal="center" wrapText="1"/>
    </xf>
    <xf numFmtId="0" fontId="3" fillId="8" borderId="45" xfId="0" applyFont="1" applyFill="1" applyBorder="1" applyAlignment="1">
      <alignment horizontal="center" wrapText="1"/>
    </xf>
    <xf numFmtId="0" fontId="2" fillId="8" borderId="39" xfId="0" applyFont="1" applyFill="1" applyBorder="1" applyAlignment="1">
      <alignment horizontal="center" wrapText="1"/>
    </xf>
    <xf numFmtId="0" fontId="2" fillId="8" borderId="13" xfId="0" applyFont="1" applyFill="1" applyBorder="1" applyAlignment="1">
      <alignment horizontal="center" wrapText="1"/>
    </xf>
    <xf numFmtId="0" fontId="2" fillId="8" borderId="46" xfId="0" applyFont="1" applyFill="1" applyBorder="1" applyAlignment="1">
      <alignment horizontal="center" wrapText="1"/>
    </xf>
    <xf numFmtId="0" fontId="2" fillId="8" borderId="6" xfId="0" applyFont="1" applyFill="1" applyBorder="1" applyAlignment="1">
      <alignment horizontal="center" wrapText="1"/>
    </xf>
    <xf numFmtId="0" fontId="2" fillId="8" borderId="14" xfId="0" applyFont="1" applyFill="1" applyBorder="1" applyAlignment="1">
      <alignment horizontal="center" wrapText="1"/>
    </xf>
    <xf numFmtId="0" fontId="3" fillId="8" borderId="10" xfId="0" applyFont="1" applyFill="1" applyBorder="1" applyAlignment="1">
      <alignment horizontal="center" wrapText="1"/>
    </xf>
    <xf numFmtId="0" fontId="3" fillId="8" borderId="6" xfId="0" applyFont="1" applyFill="1" applyBorder="1" applyAlignment="1">
      <alignment horizontal="center" wrapText="1"/>
    </xf>
    <xf numFmtId="0" fontId="3" fillId="8" borderId="3" xfId="0" applyFont="1" applyFill="1" applyBorder="1" applyAlignment="1">
      <alignment horizontal="center" wrapText="1"/>
    </xf>
    <xf numFmtId="0" fontId="3" fillId="8" borderId="41" xfId="0" applyFont="1" applyFill="1" applyBorder="1" applyAlignment="1">
      <alignment horizontal="center" wrapText="1"/>
    </xf>
    <xf numFmtId="0" fontId="3" fillId="8" borderId="42" xfId="0" applyFont="1" applyFill="1" applyBorder="1" applyAlignment="1">
      <alignment horizontal="center" wrapText="1"/>
    </xf>
    <xf numFmtId="0" fontId="2" fillId="8" borderId="20" xfId="0" applyFont="1" applyFill="1" applyBorder="1" applyAlignment="1">
      <alignment horizontal="center" wrapText="1"/>
    </xf>
    <xf numFmtId="0" fontId="3" fillId="8" borderId="46" xfId="0" applyFont="1" applyFill="1" applyBorder="1" applyAlignment="1">
      <alignment horizontal="center" wrapText="1"/>
    </xf>
    <xf numFmtId="0" fontId="2" fillId="8" borderId="47" xfId="0" applyFont="1" applyFill="1" applyBorder="1" applyAlignment="1">
      <alignment horizontal="center" wrapText="1"/>
    </xf>
    <xf numFmtId="0" fontId="3" fillId="9" borderId="27" xfId="0" applyFont="1" applyFill="1" applyBorder="1" applyAlignment="1">
      <alignment horizontal="center" wrapText="1"/>
    </xf>
    <xf numFmtId="0" fontId="3" fillId="9" borderId="31" xfId="0" applyFont="1" applyFill="1" applyBorder="1" applyAlignment="1">
      <alignment horizontal="center" wrapText="1"/>
    </xf>
    <xf numFmtId="0" fontId="3" fillId="9" borderId="36" xfId="0" applyFont="1" applyFill="1" applyBorder="1" applyAlignment="1">
      <alignment horizontal="center" wrapText="1"/>
    </xf>
    <xf numFmtId="0" fontId="3" fillId="9" borderId="32" xfId="0" applyFont="1" applyFill="1" applyBorder="1" applyAlignment="1">
      <alignment horizontal="center" wrapText="1"/>
    </xf>
    <xf numFmtId="0" fontId="3" fillId="7" borderId="32" xfId="0" applyFont="1" applyFill="1" applyBorder="1" applyAlignment="1">
      <alignment horizontal="center" wrapText="1"/>
    </xf>
    <xf numFmtId="0" fontId="3" fillId="6" borderId="48" xfId="0" applyFont="1" applyFill="1" applyBorder="1" applyAlignment="1">
      <alignment horizontal="center" wrapText="1"/>
    </xf>
    <xf numFmtId="0" fontId="3" fillId="6" borderId="26" xfId="0" applyFont="1" applyFill="1" applyBorder="1" applyAlignment="1">
      <alignment horizontal="center" wrapText="1"/>
    </xf>
    <xf numFmtId="0" fontId="3" fillId="9" borderId="37" xfId="0" applyFont="1" applyFill="1" applyBorder="1" applyAlignment="1">
      <alignment horizontal="center" wrapText="1"/>
    </xf>
    <xf numFmtId="0" fontId="3" fillId="10" borderId="49" xfId="0" applyFont="1" applyFill="1" applyBorder="1" applyAlignment="1">
      <alignment horizontal="center" wrapText="1"/>
    </xf>
    <xf numFmtId="0" fontId="3" fillId="10" borderId="50" xfId="0" applyFont="1" applyFill="1" applyBorder="1" applyAlignment="1">
      <alignment horizontal="center" wrapText="1"/>
    </xf>
    <xf numFmtId="0" fontId="3" fillId="10" borderId="51" xfId="0" applyFont="1" applyFill="1" applyBorder="1" applyAlignment="1">
      <alignment horizontal="center" wrapText="1"/>
    </xf>
    <xf numFmtId="0" fontId="3" fillId="10" borderId="0" xfId="0" applyFont="1" applyFill="1" applyBorder="1" applyAlignment="1">
      <alignment horizontal="center" wrapText="1"/>
    </xf>
    <xf numFmtId="0" fontId="3" fillId="10" borderId="25" xfId="0" applyFont="1" applyFill="1" applyBorder="1" applyAlignment="1">
      <alignment horizontal="center" wrapText="1"/>
    </xf>
    <xf numFmtId="0" fontId="3" fillId="10" borderId="45" xfId="0" applyFont="1" applyFill="1" applyBorder="1" applyAlignment="1">
      <alignment horizontal="center" wrapText="1"/>
    </xf>
    <xf numFmtId="0" fontId="3" fillId="10" borderId="21" xfId="0" applyFont="1" applyFill="1" applyBorder="1" applyAlignment="1">
      <alignment horizontal="center" wrapText="1"/>
    </xf>
    <xf numFmtId="0" fontId="3" fillId="10" borderId="16" xfId="0" applyFont="1" applyFill="1" applyBorder="1" applyAlignment="1">
      <alignment horizontal="center" wrapText="1"/>
    </xf>
    <xf numFmtId="0" fontId="3" fillId="10" borderId="23" xfId="0" applyFont="1" applyFill="1" applyBorder="1" applyAlignment="1">
      <alignment horizontal="center" wrapText="1"/>
    </xf>
    <xf numFmtId="0" fontId="3" fillId="11" borderId="45" xfId="0" applyFont="1" applyFill="1" applyBorder="1" applyAlignment="1">
      <alignment horizontal="center" wrapText="1"/>
    </xf>
    <xf numFmtId="0" fontId="3" fillId="11" borderId="10" xfId="0" applyFont="1" applyFill="1" applyBorder="1" applyAlignment="1">
      <alignment horizontal="center" wrapText="1"/>
    </xf>
    <xf numFmtId="0" fontId="3" fillId="11" borderId="40" xfId="0" applyFont="1" applyFill="1" applyBorder="1" applyAlignment="1">
      <alignment horizontal="center" wrapText="1"/>
    </xf>
    <xf numFmtId="0" fontId="3" fillId="11" borderId="21" xfId="0" applyFont="1" applyFill="1" applyBorder="1" applyAlignment="1">
      <alignment horizontal="center" wrapText="1"/>
    </xf>
    <xf numFmtId="0" fontId="3" fillId="11" borderId="23" xfId="0" applyFont="1" applyFill="1" applyBorder="1" applyAlignment="1">
      <alignment horizontal="center" wrapText="1"/>
    </xf>
    <xf numFmtId="0" fontId="3" fillId="8" borderId="47" xfId="0" applyFont="1" applyFill="1" applyBorder="1" applyAlignment="1">
      <alignment horizontal="center" wrapText="1"/>
    </xf>
    <xf numFmtId="0" fontId="2" fillId="8" borderId="38" xfId="0" applyFont="1" applyFill="1" applyBorder="1" applyAlignment="1">
      <alignment horizontal="center" wrapText="1"/>
    </xf>
    <xf numFmtId="0" fontId="2" fillId="8" borderId="4" xfId="0" applyFont="1" applyFill="1" applyBorder="1" applyAlignment="1">
      <alignment horizontal="center" wrapText="1"/>
    </xf>
    <xf numFmtId="0" fontId="2" fillId="8" borderId="52" xfId="0" applyFont="1" applyFill="1" applyBorder="1" applyAlignment="1">
      <alignment horizontal="center" wrapText="1"/>
    </xf>
    <xf numFmtId="0" fontId="3" fillId="10" borderId="32" xfId="0" applyFont="1" applyFill="1" applyBorder="1" applyAlignment="1">
      <alignment horizontal="center" wrapText="1"/>
    </xf>
    <xf numFmtId="0" fontId="3" fillId="10" borderId="27" xfId="0" applyFont="1" applyFill="1" applyBorder="1" applyAlignment="1">
      <alignment horizontal="center" wrapText="1"/>
    </xf>
    <xf numFmtId="0" fontId="3" fillId="10" borderId="53" xfId="0" applyFont="1" applyFill="1" applyBorder="1" applyAlignment="1">
      <alignment horizontal="center" wrapText="1"/>
    </xf>
    <xf numFmtId="0" fontId="3" fillId="10" borderId="33" xfId="0" applyFont="1" applyFill="1" applyBorder="1" applyAlignment="1">
      <alignment horizontal="center" wrapText="1"/>
    </xf>
    <xf numFmtId="0" fontId="3" fillId="8" borderId="54" xfId="0" applyFont="1" applyFill="1" applyBorder="1" applyAlignment="1">
      <alignment horizontal="center" wrapText="1"/>
    </xf>
    <xf numFmtId="0" fontId="3" fillId="8" borderId="53" xfId="0" applyFont="1" applyFill="1" applyBorder="1" applyAlignment="1">
      <alignment horizontal="center" wrapText="1"/>
    </xf>
    <xf numFmtId="0" fontId="0" fillId="0" borderId="0" xfId="0" applyFill="1" applyBorder="1"/>
    <xf numFmtId="0" fontId="2" fillId="0" borderId="13" xfId="0" applyFont="1" applyBorder="1" applyAlignment="1">
      <alignment wrapText="1"/>
    </xf>
    <xf numFmtId="0" fontId="2" fillId="0" borderId="14" xfId="0" applyFont="1" applyBorder="1" applyAlignment="1">
      <alignment vertical="top" wrapText="1"/>
    </xf>
    <xf numFmtId="0" fontId="2" fillId="0" borderId="41" xfId="0" applyFont="1" applyBorder="1" applyAlignment="1">
      <alignment horizontal="center" wrapText="1"/>
    </xf>
    <xf numFmtId="0" fontId="10" fillId="0" borderId="3" xfId="0" applyFont="1" applyBorder="1" applyAlignment="1">
      <alignment horizontal="left" wrapText="1"/>
    </xf>
    <xf numFmtId="0" fontId="10" fillId="0" borderId="3" xfId="0" applyFont="1" applyFill="1" applyBorder="1" applyAlignment="1">
      <alignment vertical="top" wrapText="1"/>
    </xf>
    <xf numFmtId="0" fontId="0" fillId="0" borderId="41" xfId="0" applyBorder="1" applyAlignment="1">
      <alignment wrapText="1"/>
    </xf>
    <xf numFmtId="0" fontId="3" fillId="0" borderId="41" xfId="0" applyFont="1" applyBorder="1" applyAlignment="1">
      <alignment horizontal="center" wrapText="1"/>
    </xf>
    <xf numFmtId="0" fontId="3" fillId="0" borderId="39" xfId="0" applyFont="1" applyBorder="1" applyAlignment="1">
      <alignment horizontal="center" wrapText="1"/>
    </xf>
    <xf numFmtId="0" fontId="2" fillId="0" borderId="43" xfId="0" applyFont="1" applyBorder="1" applyAlignment="1">
      <alignment horizontal="center" wrapText="1"/>
    </xf>
    <xf numFmtId="0" fontId="3" fillId="11" borderId="55" xfId="0" applyFont="1" applyFill="1" applyBorder="1" applyAlignment="1">
      <alignment horizontal="center" wrapText="1"/>
    </xf>
    <xf numFmtId="0" fontId="2" fillId="0" borderId="41" xfId="0" applyFont="1" applyFill="1" applyBorder="1" applyAlignment="1">
      <alignment horizontal="center" wrapText="1"/>
    </xf>
    <xf numFmtId="0" fontId="3" fillId="0" borderId="21" xfId="0" applyFont="1" applyBorder="1" applyAlignment="1">
      <alignment horizontal="center" wrapText="1"/>
    </xf>
    <xf numFmtId="0" fontId="2" fillId="0" borderId="39" xfId="0" applyFont="1" applyBorder="1" applyAlignment="1">
      <alignment horizontal="center" wrapText="1"/>
    </xf>
    <xf numFmtId="0" fontId="2" fillId="0" borderId="41" xfId="0" applyFont="1" applyBorder="1" applyAlignment="1">
      <alignment vertical="top" wrapText="1"/>
    </xf>
    <xf numFmtId="0" fontId="2" fillId="0" borderId="39" xfId="0" applyFont="1" applyBorder="1" applyAlignment="1">
      <alignment vertical="top" wrapText="1"/>
    </xf>
    <xf numFmtId="0" fontId="2" fillId="0" borderId="43" xfId="0" applyFont="1" applyBorder="1" applyAlignment="1">
      <alignment vertical="top" wrapText="1"/>
    </xf>
    <xf numFmtId="0" fontId="3" fillId="5" borderId="21" xfId="0" applyFont="1" applyFill="1" applyBorder="1" applyAlignment="1">
      <alignment horizontal="center" wrapText="1"/>
    </xf>
    <xf numFmtId="0" fontId="3" fillId="5" borderId="0" xfId="0" applyFont="1" applyFill="1" applyBorder="1" applyAlignment="1">
      <alignment horizontal="center" wrapText="1"/>
    </xf>
    <xf numFmtId="0" fontId="0" fillId="0" borderId="41" xfId="0" applyFill="1" applyBorder="1" applyAlignment="1">
      <alignment wrapText="1"/>
    </xf>
    <xf numFmtId="0" fontId="3" fillId="0" borderId="41" xfId="0" applyFont="1" applyFill="1" applyBorder="1" applyAlignment="1">
      <alignment horizontal="center" wrapText="1"/>
    </xf>
    <xf numFmtId="0" fontId="3" fillId="0" borderId="39" xfId="0" applyFont="1" applyFill="1" applyBorder="1" applyAlignment="1">
      <alignment horizontal="center" wrapText="1"/>
    </xf>
    <xf numFmtId="0" fontId="2" fillId="0" borderId="43" xfId="0" applyFont="1" applyFill="1" applyBorder="1" applyAlignment="1">
      <alignment horizontal="center" wrapText="1"/>
    </xf>
    <xf numFmtId="0" fontId="3" fillId="0" borderId="55" xfId="0" applyFont="1" applyFill="1" applyBorder="1" applyAlignment="1">
      <alignment horizontal="center" wrapText="1"/>
    </xf>
    <xf numFmtId="0" fontId="2" fillId="0" borderId="39" xfId="0" applyFont="1" applyFill="1" applyBorder="1" applyAlignment="1">
      <alignment horizontal="center" wrapText="1"/>
    </xf>
    <xf numFmtId="0" fontId="2" fillId="0" borderId="41" xfId="0" applyFont="1" applyFill="1" applyBorder="1" applyAlignment="1">
      <alignment vertical="top" wrapText="1"/>
    </xf>
    <xf numFmtId="0" fontId="2" fillId="0" borderId="43" xfId="0" applyFont="1" applyFill="1" applyBorder="1" applyAlignment="1">
      <alignment vertical="top" wrapText="1"/>
    </xf>
    <xf numFmtId="0" fontId="3" fillId="8" borderId="14" xfId="0" applyFont="1" applyFill="1" applyBorder="1" applyAlignment="1">
      <alignment horizontal="center" wrapText="1"/>
    </xf>
    <xf numFmtId="0" fontId="3" fillId="0" borderId="10" xfId="0" applyFont="1" applyFill="1" applyBorder="1" applyAlignment="1">
      <alignment horizontal="center" wrapText="1"/>
    </xf>
    <xf numFmtId="49" fontId="10" fillId="0" borderId="0" xfId="0" applyNumberFormat="1" applyFont="1" applyAlignment="1">
      <alignment horizontal="center" vertical="top"/>
    </xf>
    <xf numFmtId="0" fontId="0" fillId="0" borderId="0" xfId="0"/>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39" xfId="0" applyFont="1" applyBorder="1" applyAlignment="1">
      <alignment horizontal="center" vertical="top" wrapText="1"/>
    </xf>
    <xf numFmtId="0" fontId="2" fillId="0" borderId="15"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39" xfId="0" applyFont="1" applyFill="1" applyBorder="1" applyAlignment="1">
      <alignment horizontal="center" vertical="top" wrapText="1"/>
    </xf>
    <xf numFmtId="0" fontId="2" fillId="8" borderId="6" xfId="0" applyFont="1" applyFill="1" applyBorder="1" applyAlignment="1">
      <alignment horizontal="center" wrapText="1"/>
    </xf>
    <xf numFmtId="0" fontId="2" fillId="8" borderId="3" xfId="0" applyFont="1" applyFill="1" applyBorder="1" applyAlignment="1">
      <alignment horizontal="center" wrapText="1"/>
    </xf>
    <xf numFmtId="0" fontId="21" fillId="0" borderId="0" xfId="0" applyFont="1"/>
    <xf numFmtId="0" fontId="11" fillId="0" borderId="0" xfId="0" applyFont="1" applyAlignment="1">
      <alignment horizontal="left" vertical="justify" wrapText="1"/>
    </xf>
    <xf numFmtId="0" fontId="20" fillId="0" borderId="0" xfId="0" applyFont="1" applyAlignment="1">
      <alignment horizontal="left" vertical="justify" wrapText="1"/>
    </xf>
    <xf numFmtId="0" fontId="6" fillId="0" borderId="3" xfId="0" applyFont="1" applyBorder="1" applyAlignment="1">
      <alignment horizontal="center" vertical="top" wrapText="1"/>
    </xf>
    <xf numFmtId="0" fontId="5" fillId="0" borderId="3" xfId="0" applyFont="1" applyBorder="1" applyAlignment="1">
      <alignment horizontal="center" vertical="top" wrapText="1"/>
    </xf>
    <xf numFmtId="0" fontId="6" fillId="0" borderId="3" xfId="0" applyFont="1" applyBorder="1" applyAlignment="1">
      <alignment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6" fillId="0" borderId="3" xfId="0" applyFont="1" applyFill="1" applyBorder="1" applyAlignment="1">
      <alignment vertical="top" wrapText="1"/>
    </xf>
    <xf numFmtId="0" fontId="21" fillId="0" borderId="3" xfId="0" applyFont="1" applyBorder="1" applyAlignment="1">
      <alignment horizontal="center"/>
    </xf>
    <xf numFmtId="0" fontId="22" fillId="0" borderId="3" xfId="0" applyFont="1" applyBorder="1"/>
    <xf numFmtId="0" fontId="21" fillId="0" borderId="3" xfId="0" applyFont="1" applyBorder="1"/>
    <xf numFmtId="0" fontId="0" fillId="0" borderId="0" xfId="0" applyAlignment="1">
      <alignment horizontal="right" wrapText="1"/>
    </xf>
    <xf numFmtId="0" fontId="11" fillId="0" borderId="0" xfId="0" applyFont="1" applyAlignment="1">
      <alignment horizontal="left" wrapText="1"/>
    </xf>
    <xf numFmtId="0" fontId="0" fillId="0" borderId="0" xfId="0"/>
    <xf numFmtId="0" fontId="11" fillId="0" borderId="1" xfId="0" applyFont="1" applyBorder="1" applyAlignment="1">
      <alignment vertical="top" wrapText="1"/>
    </xf>
    <xf numFmtId="0" fontId="11" fillId="0" borderId="1" xfId="0" applyFont="1" applyBorder="1" applyAlignment="1">
      <alignment horizontal="left" wrapText="1"/>
    </xf>
    <xf numFmtId="0" fontId="2" fillId="0" borderId="31" xfId="0" applyFont="1" applyBorder="1" applyAlignment="1">
      <alignment horizontal="center" vertical="top" wrapText="1"/>
    </xf>
    <xf numFmtId="0" fontId="18" fillId="0" borderId="0" xfId="0" applyFont="1"/>
    <xf numFmtId="0" fontId="2" fillId="0" borderId="31" xfId="0" applyFont="1" applyBorder="1" applyAlignment="1">
      <alignment horizontal="center" wrapText="1"/>
    </xf>
    <xf numFmtId="0" fontId="2" fillId="0" borderId="33" xfId="0" applyFont="1" applyBorder="1" applyAlignment="1">
      <alignment horizontal="center" wrapText="1"/>
    </xf>
    <xf numFmtId="0" fontId="2" fillId="0" borderId="67" xfId="0" applyFont="1" applyBorder="1" applyAlignment="1">
      <alignment horizontal="center" wrapText="1"/>
    </xf>
    <xf numFmtId="0" fontId="2" fillId="0" borderId="41" xfId="0" applyFont="1" applyBorder="1" applyAlignment="1">
      <alignment horizontal="center" wrapText="1"/>
    </xf>
    <xf numFmtId="0" fontId="0" fillId="0" borderId="0" xfId="0"/>
    <xf numFmtId="0" fontId="2" fillId="8" borderId="53" xfId="0" applyFont="1" applyFill="1" applyBorder="1" applyAlignment="1">
      <alignment horizontal="center" wrapText="1"/>
    </xf>
    <xf numFmtId="0" fontId="2" fillId="0" borderId="32" xfId="0" applyFont="1" applyBorder="1" applyAlignment="1">
      <alignment horizontal="center" wrapText="1"/>
    </xf>
    <xf numFmtId="0" fontId="2" fillId="0" borderId="32" xfId="0" applyFont="1" applyFill="1" applyBorder="1" applyAlignment="1">
      <alignment horizontal="center" wrapText="1"/>
    </xf>
    <xf numFmtId="0" fontId="2" fillId="0" borderId="31" xfId="0" applyFont="1" applyFill="1" applyBorder="1" applyAlignment="1">
      <alignment horizontal="center" wrapText="1"/>
    </xf>
    <xf numFmtId="0" fontId="3" fillId="0" borderId="26" xfId="0" applyFont="1" applyBorder="1" applyAlignment="1">
      <alignment wrapText="1"/>
    </xf>
    <xf numFmtId="0" fontId="3" fillId="0" borderId="27" xfId="0" applyFont="1" applyBorder="1" applyAlignment="1">
      <alignment wrapText="1"/>
    </xf>
    <xf numFmtId="0" fontId="2" fillId="0" borderId="33" xfId="0" applyFont="1" applyBorder="1" applyAlignment="1">
      <alignment horizontal="center" vertical="top" wrapText="1"/>
    </xf>
    <xf numFmtId="0" fontId="3" fillId="7" borderId="33" xfId="0" applyFont="1" applyFill="1" applyBorder="1" applyAlignment="1">
      <alignment horizontal="center" wrapText="1"/>
    </xf>
    <xf numFmtId="0" fontId="2" fillId="0" borderId="33" xfId="0" applyFont="1" applyFill="1" applyBorder="1" applyAlignment="1">
      <alignment horizontal="center" wrapText="1"/>
    </xf>
    <xf numFmtId="0" fontId="3" fillId="7" borderId="30" xfId="0" applyFont="1" applyFill="1" applyBorder="1" applyAlignment="1">
      <alignment horizontal="center" wrapText="1"/>
    </xf>
    <xf numFmtId="0" fontId="0" fillId="0" borderId="64" xfId="0" applyFill="1" applyBorder="1"/>
    <xf numFmtId="0" fontId="2" fillId="8" borderId="26" xfId="0" applyFont="1" applyFill="1" applyBorder="1" applyAlignment="1">
      <alignment horizontal="center" wrapText="1"/>
    </xf>
    <xf numFmtId="0" fontId="3" fillId="8" borderId="26" xfId="0" applyFont="1" applyFill="1" applyBorder="1" applyAlignment="1">
      <alignment horizontal="center" wrapText="1"/>
    </xf>
    <xf numFmtId="0" fontId="2" fillId="8" borderId="27" xfId="0" applyFont="1" applyFill="1" applyBorder="1" applyAlignment="1">
      <alignment horizontal="center" wrapText="1"/>
    </xf>
    <xf numFmtId="0" fontId="3" fillId="8" borderId="27" xfId="0" applyFont="1" applyFill="1" applyBorder="1" applyAlignment="1">
      <alignment horizontal="center" wrapText="1"/>
    </xf>
    <xf numFmtId="0" fontId="2" fillId="8" borderId="15" xfId="0" applyFont="1" applyFill="1" applyBorder="1" applyAlignment="1">
      <alignment horizontal="center" wrapText="1"/>
    </xf>
    <xf numFmtId="0" fontId="3" fillId="8" borderId="15" xfId="0" applyFont="1" applyFill="1" applyBorder="1" applyAlignment="1">
      <alignment horizontal="center" wrapText="1"/>
    </xf>
    <xf numFmtId="0" fontId="2" fillId="8" borderId="33" xfId="0" applyFont="1" applyFill="1" applyBorder="1" applyAlignment="1">
      <alignment horizontal="center" wrapText="1"/>
    </xf>
    <xf numFmtId="0" fontId="3" fillId="8" borderId="33" xfId="0" applyFont="1" applyFill="1" applyBorder="1" applyAlignment="1">
      <alignment horizontal="center" wrapText="1"/>
    </xf>
    <xf numFmtId="0" fontId="3" fillId="0" borderId="33" xfId="0" applyFont="1" applyBorder="1" applyAlignment="1">
      <alignment horizontal="center" vertical="top" wrapText="1"/>
    </xf>
    <xf numFmtId="0" fontId="3" fillId="0" borderId="25" xfId="0" applyFont="1" applyBorder="1" applyAlignment="1">
      <alignment horizontal="center" vertical="top" wrapText="1"/>
    </xf>
    <xf numFmtId="0" fontId="2" fillId="0" borderId="38" xfId="0" applyFont="1" applyBorder="1" applyAlignment="1">
      <alignment horizontal="center" wrapText="1"/>
    </xf>
    <xf numFmtId="1" fontId="3" fillId="5" borderId="50" xfId="0" applyNumberFormat="1" applyFont="1" applyFill="1" applyBorder="1" applyAlignment="1">
      <alignment horizontal="center" wrapText="1"/>
    </xf>
    <xf numFmtId="1" fontId="3" fillId="6" borderId="31" xfId="0" applyNumberFormat="1" applyFont="1" applyFill="1" applyBorder="1" applyAlignment="1">
      <alignment horizontal="center" wrapText="1"/>
    </xf>
    <xf numFmtId="1" fontId="3" fillId="0" borderId="23" xfId="0" applyNumberFormat="1" applyFont="1" applyBorder="1" applyAlignment="1">
      <alignment horizontal="center" wrapText="1"/>
    </xf>
    <xf numFmtId="1" fontId="2" fillId="0" borderId="20" xfId="0" applyNumberFormat="1" applyFont="1" applyBorder="1" applyAlignment="1">
      <alignment horizontal="center" wrapText="1"/>
    </xf>
    <xf numFmtId="0" fontId="3" fillId="0" borderId="31" xfId="0" applyFont="1" applyBorder="1" applyAlignment="1">
      <alignment horizontal="center" vertical="top" wrapText="1"/>
    </xf>
    <xf numFmtId="1" fontId="3" fillId="7" borderId="32" xfId="0" applyNumberFormat="1" applyFont="1" applyFill="1" applyBorder="1" applyAlignment="1">
      <alignment horizontal="center" wrapText="1"/>
    </xf>
    <xf numFmtId="0" fontId="3" fillId="0" borderId="39" xfId="0" applyFont="1" applyBorder="1" applyAlignment="1">
      <alignment wrapText="1"/>
    </xf>
    <xf numFmtId="0" fontId="3" fillId="0" borderId="0" xfId="0" applyFont="1" applyBorder="1" applyAlignment="1">
      <alignment wrapText="1"/>
    </xf>
    <xf numFmtId="0" fontId="3" fillId="0" borderId="38"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0" fontId="2" fillId="0" borderId="12" xfId="0" applyFont="1" applyBorder="1" applyAlignment="1">
      <alignment horizontal="center" wrapText="1"/>
    </xf>
    <xf numFmtId="1" fontId="3" fillId="5" borderId="5" xfId="0" applyNumberFormat="1" applyFont="1" applyFill="1" applyBorder="1" applyAlignment="1">
      <alignment horizontal="center" wrapText="1"/>
    </xf>
    <xf numFmtId="0" fontId="3" fillId="0" borderId="54" xfId="0" applyFont="1" applyBorder="1" applyAlignment="1">
      <alignment horizontal="center" wrapText="1"/>
    </xf>
    <xf numFmtId="0" fontId="3" fillId="0" borderId="16" xfId="0" applyFont="1" applyBorder="1" applyAlignment="1">
      <alignment horizontal="center" wrapText="1"/>
    </xf>
    <xf numFmtId="0" fontId="3" fillId="0" borderId="48" xfId="0" applyFont="1" applyBorder="1" applyAlignment="1">
      <alignment horizontal="center" vertical="top" wrapText="1"/>
    </xf>
    <xf numFmtId="0" fontId="2" fillId="0" borderId="11" xfId="0" applyFont="1" applyBorder="1" applyAlignment="1">
      <alignment wrapText="1"/>
    </xf>
    <xf numFmtId="0" fontId="10" fillId="0" borderId="4" xfId="0" applyFont="1" applyBorder="1" applyAlignment="1">
      <alignment vertical="justify" wrapText="1"/>
    </xf>
    <xf numFmtId="49" fontId="10" fillId="0" borderId="4" xfId="0" applyNumberFormat="1" applyFont="1" applyBorder="1" applyAlignment="1">
      <alignment horizontal="center" vertical="justify" wrapText="1"/>
    </xf>
    <xf numFmtId="0" fontId="2" fillId="0" borderId="4" xfId="0" applyFont="1" applyBorder="1" applyAlignment="1">
      <alignment horizontal="center" wrapText="1"/>
    </xf>
    <xf numFmtId="0" fontId="2" fillId="0" borderId="11" xfId="0" applyFont="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38" xfId="0" applyFont="1" applyFill="1" applyBorder="1" applyAlignment="1">
      <alignment horizontal="center" wrapText="1"/>
    </xf>
    <xf numFmtId="0" fontId="3" fillId="5" borderId="26" xfId="0" applyFont="1" applyFill="1" applyBorder="1" applyAlignment="1">
      <alignment wrapText="1"/>
    </xf>
    <xf numFmtId="0" fontId="3" fillId="5" borderId="27" xfId="0" applyFont="1" applyFill="1" applyBorder="1" applyAlignment="1">
      <alignment wrapText="1"/>
    </xf>
    <xf numFmtId="49" fontId="3" fillId="5" borderId="27" xfId="0" applyNumberFormat="1" applyFont="1" applyFill="1" applyBorder="1" applyAlignment="1">
      <alignment wrapText="1"/>
    </xf>
    <xf numFmtId="0" fontId="3" fillId="5" borderId="27" xfId="0" applyFont="1" applyFill="1" applyBorder="1" applyAlignment="1">
      <alignment horizontal="center" wrapText="1"/>
    </xf>
    <xf numFmtId="0" fontId="3" fillId="5" borderId="33" xfId="0" applyFont="1" applyFill="1" applyBorder="1" applyAlignment="1">
      <alignment horizontal="center" wrapText="1"/>
    </xf>
    <xf numFmtId="0" fontId="3" fillId="10" borderId="26" xfId="0" applyFont="1" applyFill="1" applyBorder="1" applyAlignment="1">
      <alignment horizontal="center" wrapText="1"/>
    </xf>
    <xf numFmtId="0" fontId="3" fillId="10" borderId="31" xfId="0" applyFont="1" applyFill="1" applyBorder="1" applyAlignment="1">
      <alignment horizontal="center" wrapText="1"/>
    </xf>
    <xf numFmtId="0" fontId="3" fillId="5" borderId="26" xfId="0" applyFont="1" applyFill="1" applyBorder="1" applyAlignment="1">
      <alignment horizontal="center" wrapText="1"/>
    </xf>
    <xf numFmtId="0" fontId="3" fillId="5" borderId="31" xfId="0" applyFont="1" applyFill="1" applyBorder="1" applyAlignment="1">
      <alignment horizontal="center" wrapText="1"/>
    </xf>
    <xf numFmtId="0" fontId="3" fillId="5" borderId="32" xfId="0" applyFont="1" applyFill="1" applyBorder="1" applyAlignment="1">
      <alignment horizontal="center" wrapText="1"/>
    </xf>
    <xf numFmtId="0" fontId="2" fillId="0" borderId="27" xfId="0" applyFont="1" applyBorder="1" applyAlignment="1">
      <alignment horizontal="center" vertical="top" wrapText="1"/>
    </xf>
    <xf numFmtId="0" fontId="3" fillId="0" borderId="27" xfId="0" applyFont="1" applyBorder="1" applyAlignment="1">
      <alignment horizontal="center" vertical="top" wrapText="1"/>
    </xf>
    <xf numFmtId="0" fontId="3" fillId="0" borderId="51" xfId="0" applyFont="1" applyBorder="1" applyAlignment="1">
      <alignment horizontal="center" vertical="top" wrapText="1"/>
    </xf>
    <xf numFmtId="0" fontId="3" fillId="0" borderId="55" xfId="0" applyFont="1" applyBorder="1" applyAlignment="1">
      <alignment textRotation="90" wrapText="1"/>
    </xf>
    <xf numFmtId="0" fontId="3" fillId="0" borderId="61" xfId="0" applyFont="1" applyBorder="1" applyAlignment="1">
      <alignment horizontal="center" wrapText="1"/>
    </xf>
    <xf numFmtId="1" fontId="3" fillId="6" borderId="33" xfId="0" applyNumberFormat="1" applyFont="1" applyFill="1" applyBorder="1" applyAlignment="1">
      <alignment horizontal="center" wrapText="1"/>
    </xf>
    <xf numFmtId="49" fontId="3" fillId="0" borderId="27" xfId="0" applyNumberFormat="1" applyFont="1" applyBorder="1" applyAlignment="1">
      <alignment horizontal="center" wrapText="1"/>
    </xf>
    <xf numFmtId="0" fontId="18" fillId="0" borderId="0" xfId="0" applyFont="1" applyAlignment="1">
      <alignment horizontal="justify" vertical="center"/>
    </xf>
    <xf numFmtId="0" fontId="24" fillId="0" borderId="0" xfId="0" applyFont="1" applyAlignment="1">
      <alignment horizontal="right" vertical="justify" wrapText="1"/>
    </xf>
    <xf numFmtId="0" fontId="0" fillId="0" borderId="0" xfId="0"/>
    <xf numFmtId="0" fontId="2" fillId="0" borderId="57" xfId="0" applyFont="1" applyBorder="1" applyAlignment="1">
      <alignment horizontal="center" vertical="top" wrapText="1"/>
    </xf>
    <xf numFmtId="0" fontId="2" fillId="0" borderId="49" xfId="0" applyFont="1" applyBorder="1" applyAlignment="1">
      <alignment horizontal="center" vertical="top" wrapText="1"/>
    </xf>
    <xf numFmtId="0" fontId="2" fillId="0" borderId="2" xfId="0" applyFont="1" applyBorder="1" applyAlignment="1">
      <alignment horizontal="center" vertical="top" wrapText="1"/>
    </xf>
    <xf numFmtId="0" fontId="4" fillId="0" borderId="57" xfId="0" applyFont="1" applyBorder="1" applyAlignment="1">
      <alignment horizontal="center" vertical="top" wrapText="1"/>
    </xf>
    <xf numFmtId="0" fontId="4" fillId="0" borderId="2" xfId="0" applyFont="1" applyBorder="1" applyAlignment="1">
      <alignment horizontal="center" vertical="top" wrapText="1"/>
    </xf>
    <xf numFmtId="0" fontId="3" fillId="0" borderId="57" xfId="0" applyFont="1" applyBorder="1" applyAlignment="1">
      <alignment horizontal="center" vertical="top" wrapText="1"/>
    </xf>
    <xf numFmtId="0" fontId="3" fillId="0" borderId="2" xfId="0" applyFont="1" applyBorder="1" applyAlignment="1">
      <alignment horizontal="center" vertical="top" wrapText="1"/>
    </xf>
    <xf numFmtId="0" fontId="2" fillId="0" borderId="37" xfId="0" applyFont="1" applyBorder="1" applyAlignment="1">
      <alignment horizontal="center" vertical="top" wrapText="1"/>
    </xf>
    <xf numFmtId="0" fontId="2" fillId="0" borderId="31" xfId="0" applyFont="1" applyBorder="1" applyAlignment="1">
      <alignment horizontal="center" vertical="top" wrapText="1"/>
    </xf>
    <xf numFmtId="0" fontId="2" fillId="0" borderId="53" xfId="0" applyFont="1" applyBorder="1" applyAlignment="1">
      <alignment horizontal="center" vertical="top" wrapText="1"/>
    </xf>
    <xf numFmtId="0" fontId="2" fillId="0" borderId="57" xfId="0" applyFont="1" applyBorder="1" applyAlignment="1">
      <alignment vertical="top" wrapText="1"/>
    </xf>
    <xf numFmtId="0" fontId="2" fillId="0" borderId="2" xfId="0" applyFont="1" applyBorder="1" applyAlignment="1">
      <alignment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4" fillId="0" borderId="60" xfId="0" applyFont="1" applyBorder="1" applyAlignment="1">
      <alignment horizontal="center" vertical="top" wrapText="1"/>
    </xf>
    <xf numFmtId="0" fontId="4" fillId="0" borderId="1" xfId="0" applyFont="1" applyBorder="1" applyAlignment="1">
      <alignment horizontal="center" vertical="top" wrapText="1"/>
    </xf>
    <xf numFmtId="0" fontId="12" fillId="0" borderId="0" xfId="0" applyFont="1" applyAlignment="1">
      <alignment horizontal="center"/>
    </xf>
    <xf numFmtId="0" fontId="12" fillId="0" borderId="57" xfId="0" applyFont="1" applyBorder="1" applyAlignment="1">
      <alignment horizontal="center" wrapText="1"/>
    </xf>
    <xf numFmtId="0" fontId="12" fillId="0" borderId="49" xfId="0" applyFont="1" applyBorder="1" applyAlignment="1">
      <alignment horizontal="center" wrapText="1"/>
    </xf>
    <xf numFmtId="0" fontId="12" fillId="0" borderId="2" xfId="0" applyFont="1" applyBorder="1" applyAlignment="1">
      <alignment horizontal="center" wrapText="1"/>
    </xf>
    <xf numFmtId="0" fontId="3" fillId="0" borderId="57" xfId="0" applyFont="1" applyBorder="1" applyAlignment="1">
      <alignment horizontal="center" wrapText="1"/>
    </xf>
    <xf numFmtId="0" fontId="3" fillId="0" borderId="49" xfId="0" applyFont="1" applyBorder="1" applyAlignment="1">
      <alignment horizontal="center" wrapText="1"/>
    </xf>
    <xf numFmtId="0" fontId="3" fillId="0" borderId="2" xfId="0" applyFont="1" applyBorder="1" applyAlignment="1">
      <alignment horizontal="center" wrapText="1"/>
    </xf>
    <xf numFmtId="0" fontId="12" fillId="0" borderId="37" xfId="0" applyFont="1" applyBorder="1" applyAlignment="1">
      <alignment horizontal="center" wrapText="1"/>
    </xf>
    <xf numFmtId="0" fontId="12" fillId="0" borderId="53" xfId="0" applyFont="1" applyBorder="1" applyAlignment="1">
      <alignment horizontal="center" wrapText="1"/>
    </xf>
    <xf numFmtId="0" fontId="12" fillId="0" borderId="37" xfId="0" applyFont="1" applyBorder="1" applyAlignment="1">
      <alignment horizontal="center"/>
    </xf>
    <xf numFmtId="0" fontId="12" fillId="0" borderId="31" xfId="0" applyFont="1" applyBorder="1" applyAlignment="1">
      <alignment horizontal="center"/>
    </xf>
    <xf numFmtId="0" fontId="12" fillId="0" borderId="53" xfId="0" applyFont="1" applyBorder="1" applyAlignment="1">
      <alignment horizontal="center"/>
    </xf>
    <xf numFmtId="0" fontId="2" fillId="8" borderId="28" xfId="0" applyFont="1" applyFill="1" applyBorder="1" applyAlignment="1">
      <alignment wrapText="1"/>
    </xf>
    <xf numFmtId="0" fontId="2" fillId="8" borderId="41" xfId="0" applyFont="1" applyFill="1" applyBorder="1" applyAlignment="1">
      <alignment wrapText="1"/>
    </xf>
    <xf numFmtId="0" fontId="2" fillId="8" borderId="66" xfId="0" applyFont="1" applyFill="1" applyBorder="1" applyAlignment="1">
      <alignment wrapText="1"/>
    </xf>
    <xf numFmtId="0" fontId="15" fillId="0" borderId="57" xfId="0" applyFont="1" applyBorder="1" applyAlignment="1">
      <alignment horizontal="center" wrapText="1"/>
    </xf>
    <xf numFmtId="0" fontId="15" fillId="0" borderId="49" xfId="0" applyFont="1" applyBorder="1" applyAlignment="1">
      <alignment horizontal="center" wrapText="1"/>
    </xf>
    <xf numFmtId="0" fontId="15" fillId="0" borderId="52" xfId="0" applyFont="1" applyBorder="1" applyAlignment="1">
      <alignment horizontal="center" wrapText="1"/>
    </xf>
    <xf numFmtId="0" fontId="2" fillId="8" borderId="10" xfId="0" applyFont="1" applyFill="1" applyBorder="1" applyAlignment="1">
      <alignment horizontal="center" wrapText="1"/>
    </xf>
    <xf numFmtId="0" fontId="2" fillId="8" borderId="16" xfId="0" applyFont="1" applyFill="1" applyBorder="1" applyAlignment="1">
      <alignment horizontal="center" wrapText="1"/>
    </xf>
    <xf numFmtId="0" fontId="2" fillId="8" borderId="29" xfId="0" applyFont="1" applyFill="1" applyBorder="1" applyAlignment="1">
      <alignment horizontal="center" wrapText="1"/>
    </xf>
    <xf numFmtId="0" fontId="2" fillId="8" borderId="6" xfId="0" applyFont="1" applyFill="1" applyBorder="1" applyAlignment="1">
      <alignment horizontal="center" wrapText="1"/>
    </xf>
    <xf numFmtId="0" fontId="2" fillId="8" borderId="3" xfId="0" applyFont="1" applyFill="1" applyBorder="1" applyAlignment="1">
      <alignment horizontal="center" wrapText="1"/>
    </xf>
    <xf numFmtId="0" fontId="2" fillId="8" borderId="67"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wrapText="1"/>
    </xf>
    <xf numFmtId="0" fontId="2" fillId="8" borderId="68" xfId="0" applyFont="1" applyFill="1" applyBorder="1" applyAlignment="1">
      <alignment horizontal="center" wrapText="1"/>
    </xf>
    <xf numFmtId="0" fontId="3" fillId="0" borderId="13" xfId="0" applyFont="1" applyBorder="1" applyAlignment="1">
      <alignment horizontal="center" wrapText="1"/>
    </xf>
    <xf numFmtId="0" fontId="3" fillId="0" borderId="17" xfId="0" applyFont="1" applyBorder="1" applyAlignment="1">
      <alignment horizontal="center" wrapText="1"/>
    </xf>
    <xf numFmtId="0" fontId="3" fillId="0" borderId="4" xfId="0" applyFont="1" applyBorder="1" applyAlignment="1">
      <alignment horizontal="center" wrapText="1"/>
    </xf>
    <xf numFmtId="0" fontId="2" fillId="8" borderId="65" xfId="0" applyFont="1" applyFill="1" applyBorder="1" applyAlignment="1">
      <alignment wrapText="1"/>
    </xf>
    <xf numFmtId="0" fontId="2" fillId="8" borderId="39" xfId="0" applyFont="1" applyFill="1" applyBorder="1" applyAlignment="1">
      <alignment wrapText="1"/>
    </xf>
    <xf numFmtId="0" fontId="2" fillId="8" borderId="47" xfId="0" applyFont="1" applyFill="1" applyBorder="1" applyAlignment="1">
      <alignment wrapText="1"/>
    </xf>
    <xf numFmtId="0" fontId="2" fillId="8" borderId="64" xfId="0" applyFont="1" applyFill="1" applyBorder="1" applyAlignment="1">
      <alignment wrapText="1"/>
    </xf>
    <xf numFmtId="0" fontId="2" fillId="8" borderId="0" xfId="0" applyFont="1" applyFill="1" applyBorder="1" applyAlignment="1">
      <alignment wrapText="1"/>
    </xf>
    <xf numFmtId="0" fontId="2" fillId="8" borderId="56" xfId="0" applyFont="1" applyFill="1" applyBorder="1" applyAlignment="1">
      <alignment wrapText="1"/>
    </xf>
    <xf numFmtId="0" fontId="2" fillId="8" borderId="62" xfId="0" applyFont="1" applyFill="1" applyBorder="1" applyAlignment="1">
      <alignment wrapText="1"/>
    </xf>
    <xf numFmtId="0" fontId="2" fillId="8" borderId="43" xfId="0" applyFont="1" applyFill="1" applyBorder="1" applyAlignment="1">
      <alignment wrapText="1"/>
    </xf>
    <xf numFmtId="0" fontId="2" fillId="8" borderId="63" xfId="0" applyFont="1" applyFill="1" applyBorder="1" applyAlignment="1">
      <alignment wrapText="1"/>
    </xf>
    <xf numFmtId="0" fontId="2" fillId="8" borderId="28" xfId="0" applyFont="1" applyFill="1" applyBorder="1" applyAlignment="1">
      <alignment horizontal="left" wrapText="1"/>
    </xf>
    <xf numFmtId="0" fontId="2" fillId="8" borderId="41" xfId="0" applyFont="1" applyFill="1" applyBorder="1" applyAlignment="1">
      <alignment horizontal="left" wrapText="1"/>
    </xf>
    <xf numFmtId="0" fontId="2" fillId="8" borderId="66" xfId="0" applyFont="1" applyFill="1" applyBorder="1" applyAlignment="1">
      <alignment horizontal="left" wrapText="1"/>
    </xf>
    <xf numFmtId="0" fontId="0" fillId="0" borderId="61" xfId="0" applyBorder="1" applyAlignment="1">
      <alignment horizontal="center"/>
    </xf>
    <xf numFmtId="0" fontId="0" fillId="0" borderId="39" xfId="0" applyBorder="1" applyAlignment="1">
      <alignment horizontal="center"/>
    </xf>
    <xf numFmtId="0" fontId="0" fillId="0" borderId="76" xfId="0" applyBorder="1" applyAlignment="1">
      <alignment horizontal="center"/>
    </xf>
    <xf numFmtId="0" fontId="0" fillId="0" borderId="72" xfId="0" applyBorder="1" applyAlignment="1">
      <alignment horizontal="center"/>
    </xf>
    <xf numFmtId="0" fontId="3" fillId="0" borderId="52" xfId="0" applyFont="1" applyBorder="1" applyAlignment="1">
      <alignment horizontal="center" textRotation="90" wrapText="1"/>
    </xf>
    <xf numFmtId="0" fontId="3" fillId="0" borderId="42" xfId="0" applyFont="1" applyBorder="1" applyAlignment="1">
      <alignment horizontal="center" textRotation="90" wrapText="1"/>
    </xf>
    <xf numFmtId="0" fontId="3" fillId="0" borderId="44" xfId="0" applyFont="1" applyBorder="1" applyAlignment="1">
      <alignment horizontal="center" textRotation="90" wrapText="1"/>
    </xf>
    <xf numFmtId="0" fontId="3" fillId="0" borderId="45" xfId="0" applyFont="1" applyBorder="1" applyAlignment="1">
      <alignment horizontal="center" wrapText="1"/>
    </xf>
    <xf numFmtId="0" fontId="3" fillId="0" borderId="42" xfId="0" applyFont="1" applyBorder="1" applyAlignment="1">
      <alignment horizontal="center" wrapText="1"/>
    </xf>
    <xf numFmtId="0" fontId="3" fillId="0" borderId="44" xfId="0" applyFont="1" applyBorder="1" applyAlignment="1">
      <alignment horizontal="center" wrapText="1"/>
    </xf>
    <xf numFmtId="0" fontId="0" fillId="0" borderId="75" xfId="0" applyBorder="1"/>
    <xf numFmtId="0" fontId="0" fillId="0" borderId="73" xfId="0" applyBorder="1"/>
    <xf numFmtId="0" fontId="0" fillId="0" borderId="51" xfId="0" applyBorder="1"/>
    <xf numFmtId="0" fontId="3" fillId="8" borderId="73" xfId="0" applyFont="1" applyFill="1" applyBorder="1" applyAlignment="1">
      <alignment horizontal="center" vertical="top" wrapText="1"/>
    </xf>
    <xf numFmtId="0" fontId="3" fillId="8" borderId="51" xfId="0" applyFont="1" applyFill="1" applyBorder="1" applyAlignment="1">
      <alignment horizontal="center" vertical="top" wrapText="1"/>
    </xf>
    <xf numFmtId="0" fontId="3" fillId="8" borderId="74" xfId="0" applyFont="1" applyFill="1" applyBorder="1" applyAlignment="1">
      <alignment horizontal="center" vertical="top" wrapText="1"/>
    </xf>
    <xf numFmtId="0" fontId="2" fillId="0" borderId="26" xfId="0" applyFont="1" applyBorder="1" applyAlignment="1">
      <alignment horizontal="center" wrapText="1"/>
    </xf>
    <xf numFmtId="0" fontId="2" fillId="0" borderId="31" xfId="0" applyFont="1" applyBorder="1" applyAlignment="1">
      <alignment horizontal="center" wrapText="1"/>
    </xf>
    <xf numFmtId="0" fontId="2" fillId="0" borderId="33" xfId="0" applyFont="1" applyBorder="1" applyAlignment="1">
      <alignment horizontal="center" wrapText="1"/>
    </xf>
    <xf numFmtId="0" fontId="3" fillId="8" borderId="25" xfId="0" applyFont="1" applyFill="1" applyBorder="1" applyAlignment="1">
      <alignment horizontal="center" wrapText="1"/>
    </xf>
    <xf numFmtId="0" fontId="3" fillId="8" borderId="17" xfId="0" applyFont="1" applyFill="1" applyBorder="1" applyAlignment="1">
      <alignment horizontal="center" wrapText="1"/>
    </xf>
    <xf numFmtId="0" fontId="3" fillId="8" borderId="50" xfId="0" applyFont="1" applyFill="1" applyBorder="1" applyAlignment="1">
      <alignment horizontal="center" wrapText="1"/>
    </xf>
    <xf numFmtId="0" fontId="3" fillId="0" borderId="20" xfId="0" applyFont="1" applyBorder="1" applyAlignment="1">
      <alignment horizontal="center" wrapText="1"/>
    </xf>
    <xf numFmtId="0" fontId="3" fillId="0" borderId="6" xfId="0" applyFont="1" applyBorder="1" applyAlignment="1">
      <alignment horizontal="center" wrapText="1"/>
    </xf>
    <xf numFmtId="0" fontId="3" fillId="8" borderId="54" xfId="0" applyFont="1" applyFill="1" applyBorder="1" applyAlignment="1">
      <alignment horizontal="center" textRotation="90" wrapText="1"/>
    </xf>
    <xf numFmtId="0" fontId="3" fillId="8" borderId="66" xfId="0" applyFont="1" applyFill="1" applyBorder="1" applyAlignment="1">
      <alignment horizontal="center" textRotation="90" wrapText="1"/>
    </xf>
    <xf numFmtId="0" fontId="3" fillId="8" borderId="63" xfId="0" applyFont="1" applyFill="1" applyBorder="1" applyAlignment="1">
      <alignment horizontal="center" textRotation="90" wrapText="1"/>
    </xf>
    <xf numFmtId="0" fontId="3" fillId="0" borderId="3" xfId="0" applyFont="1" applyBorder="1" applyAlignment="1">
      <alignment wrapText="1"/>
    </xf>
    <xf numFmtId="0" fontId="2" fillId="0" borderId="9" xfId="0" applyFont="1" applyBorder="1" applyAlignment="1">
      <alignment horizontal="center" wrapText="1"/>
    </xf>
    <xf numFmtId="0" fontId="2" fillId="0" borderId="3" xfId="0" applyFont="1" applyBorder="1" applyAlignment="1">
      <alignment wrapText="1"/>
    </xf>
    <xf numFmtId="0" fontId="2" fillId="0" borderId="67" xfId="0" applyFont="1" applyBorder="1" applyAlignment="1">
      <alignment horizontal="center" wrapText="1"/>
    </xf>
    <xf numFmtId="0" fontId="2" fillId="0" borderId="41" xfId="0" applyFont="1" applyBorder="1" applyAlignment="1">
      <alignment horizontal="center" wrapText="1"/>
    </xf>
    <xf numFmtId="0" fontId="18" fillId="0" borderId="0" xfId="0" applyFont="1"/>
    <xf numFmtId="0" fontId="3" fillId="0" borderId="5" xfId="0" applyFont="1" applyBorder="1" applyAlignment="1">
      <alignment horizontal="center" wrapText="1"/>
    </xf>
    <xf numFmtId="0" fontId="3" fillId="0" borderId="7" xfId="0" applyFont="1" applyBorder="1" applyAlignment="1">
      <alignment horizontal="center" wrapText="1"/>
    </xf>
    <xf numFmtId="0" fontId="2" fillId="8" borderId="69" xfId="0" applyFont="1" applyFill="1" applyBorder="1" applyAlignment="1">
      <alignment wrapText="1"/>
    </xf>
    <xf numFmtId="0" fontId="2" fillId="8" borderId="38" xfId="0" applyFont="1" applyFill="1" applyBorder="1" applyAlignment="1">
      <alignment wrapText="1"/>
    </xf>
    <xf numFmtId="0" fontId="2" fillId="8" borderId="70" xfId="0" applyFont="1" applyFill="1" applyBorder="1" applyAlignment="1">
      <alignmen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67" xfId="0" applyFont="1" applyBorder="1" applyAlignment="1">
      <alignment horizontal="center" wrapText="1"/>
    </xf>
    <xf numFmtId="0" fontId="3" fillId="0" borderId="13" xfId="0" applyFont="1" applyFill="1" applyBorder="1" applyAlignment="1">
      <alignment horizontal="center" wrapText="1"/>
    </xf>
    <xf numFmtId="0" fontId="3" fillId="0" borderId="17" xfId="0" applyFont="1" applyFill="1" applyBorder="1" applyAlignment="1">
      <alignment horizontal="center" wrapText="1"/>
    </xf>
    <xf numFmtId="0" fontId="3" fillId="0" borderId="4" xfId="0" applyFont="1" applyFill="1" applyBorder="1" applyAlignment="1">
      <alignment horizontal="center" wrapText="1"/>
    </xf>
    <xf numFmtId="0" fontId="3" fillId="0" borderId="26" xfId="0" applyFont="1" applyBorder="1" applyAlignment="1">
      <alignment horizontal="right" wrapText="1"/>
    </xf>
    <xf numFmtId="0" fontId="3" fillId="0" borderId="30" xfId="0" applyFont="1" applyBorder="1" applyAlignment="1">
      <alignment horizontal="right" wrapText="1"/>
    </xf>
    <xf numFmtId="0" fontId="3" fillId="0" borderId="37" xfId="0" applyFont="1" applyBorder="1" applyAlignment="1">
      <alignment horizontal="right" wrapText="1"/>
    </xf>
    <xf numFmtId="0" fontId="3" fillId="0" borderId="31" xfId="0" applyFont="1" applyBorder="1" applyAlignment="1">
      <alignment horizontal="right" wrapText="1"/>
    </xf>
    <xf numFmtId="0" fontId="3" fillId="0" borderId="32" xfId="0" applyFont="1" applyBorder="1" applyAlignment="1">
      <alignment horizontal="right" wrapText="1"/>
    </xf>
    <xf numFmtId="0" fontId="3" fillId="0" borderId="71" xfId="0" applyFont="1" applyBorder="1" applyAlignment="1">
      <alignment textRotation="90" wrapText="1"/>
    </xf>
    <xf numFmtId="0" fontId="3" fillId="0" borderId="0" xfId="0" applyFont="1" applyBorder="1" applyAlignment="1">
      <alignment textRotation="90" wrapText="1"/>
    </xf>
    <xf numFmtId="0" fontId="3" fillId="0" borderId="72" xfId="0" applyFont="1" applyBorder="1" applyAlignment="1">
      <alignment textRotation="90" wrapText="1"/>
    </xf>
    <xf numFmtId="0" fontId="3" fillId="0" borderId="57" xfId="0" applyFont="1" applyBorder="1" applyAlignment="1">
      <alignment textRotation="90" wrapText="1"/>
    </xf>
    <xf numFmtId="0" fontId="3" fillId="0" borderId="49" xfId="0" applyFont="1" applyBorder="1" applyAlignment="1">
      <alignment textRotation="90" wrapText="1"/>
    </xf>
    <xf numFmtId="0" fontId="3" fillId="0" borderId="2" xfId="0" applyFont="1" applyBorder="1" applyAlignment="1">
      <alignment textRotation="90" wrapText="1"/>
    </xf>
    <xf numFmtId="49" fontId="3" fillId="0" borderId="57"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2" xfId="0" applyNumberFormat="1" applyFont="1" applyBorder="1" applyAlignment="1">
      <alignment horizontal="center" wrapText="1"/>
    </xf>
    <xf numFmtId="0" fontId="6" fillId="0" borderId="0" xfId="0" applyFont="1" applyAlignment="1">
      <alignment horizontal="center" wrapText="1"/>
    </xf>
    <xf numFmtId="0" fontId="21" fillId="0" borderId="0" xfId="0" applyFont="1"/>
    <xf numFmtId="0" fontId="0" fillId="0" borderId="0" xfId="0"/>
    <xf numFmtId="0" fontId="14" fillId="0" borderId="0" xfId="0" applyFont="1" applyAlignment="1">
      <alignment horizontal="left" indent="15"/>
    </xf>
    <xf numFmtId="0" fontId="5" fillId="0" borderId="0" xfId="0" applyFont="1" applyAlignment="1">
      <alignment horizontal="left" indent="15"/>
    </xf>
    <xf numFmtId="0" fontId="5"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indent="15"/>
    </xf>
    <xf numFmtId="0" fontId="13"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worksheet" Target="worksheets/sheet4.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4.7579298831385716E-2"/>
          <c:y val="4.7748976807639919E-2"/>
          <c:w val="0.83305509181969961"/>
          <c:h val="0.8512960436562077"/>
        </c:manualLayout>
      </c:layout>
      <c:barChart>
        <c:barDir val="col"/>
        <c:grouping val="clustered"/>
        <c:ser>
          <c:idx val="0"/>
          <c:order val="0"/>
          <c:spPr>
            <a:solidFill>
              <a:srgbClr val="4572A7"/>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CF4-403D-BC9C-DE12F896A6C0}"/>
            </c:ext>
          </c:extLst>
        </c:ser>
        <c:ser>
          <c:idx val="1"/>
          <c:order val="1"/>
          <c:spPr>
            <a:solidFill>
              <a:srgbClr val="AA4643"/>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CF4-403D-BC9C-DE12F896A6C0}"/>
            </c:ext>
          </c:extLst>
        </c:ser>
        <c:ser>
          <c:idx val="2"/>
          <c:order val="2"/>
          <c:spPr>
            <a:solidFill>
              <a:srgbClr val="89A54E"/>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CF4-403D-BC9C-DE12F896A6C0}"/>
            </c:ext>
          </c:extLst>
        </c:ser>
        <c:ser>
          <c:idx val="3"/>
          <c:order val="3"/>
          <c:spPr>
            <a:solidFill>
              <a:srgbClr val="71588F"/>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CF4-403D-BC9C-DE12F896A6C0}"/>
            </c:ext>
          </c:extLst>
        </c:ser>
        <c:ser>
          <c:idx val="4"/>
          <c:order val="4"/>
          <c:spPr>
            <a:solidFill>
              <a:srgbClr val="4198AF"/>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CF4-403D-BC9C-DE12F896A6C0}"/>
            </c:ext>
          </c:extLst>
        </c:ser>
        <c:ser>
          <c:idx val="5"/>
          <c:order val="5"/>
          <c:spPr>
            <a:solidFill>
              <a:srgbClr val="DB843D"/>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7CF4-403D-BC9C-DE12F896A6C0}"/>
            </c:ext>
          </c:extLst>
        </c:ser>
        <c:ser>
          <c:idx val="6"/>
          <c:order val="6"/>
          <c:spPr>
            <a:solidFill>
              <a:srgbClr val="93A9CF"/>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7CF4-403D-BC9C-DE12F896A6C0}"/>
            </c:ext>
          </c:extLst>
        </c:ser>
        <c:ser>
          <c:idx val="7"/>
          <c:order val="7"/>
          <c:spPr>
            <a:solidFill>
              <a:srgbClr val="D19392"/>
            </a:solidFill>
            <a:ln w="25400">
              <a:noFill/>
            </a:ln>
          </c:spPr>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#ССЫЛКА!</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7CF4-403D-BC9C-DE12F896A6C0}"/>
            </c:ext>
          </c:extLst>
        </c:ser>
        <c:axId val="72515584"/>
        <c:axId val="72517120"/>
      </c:barChart>
      <c:catAx>
        <c:axId val="72515584"/>
        <c:scaling>
          <c:orientation val="minMax"/>
        </c:scaling>
        <c:axPos val="b"/>
        <c:numFmt formatCode="General" sourceLinked="1"/>
        <c:tickLblPos val="nextTo"/>
        <c:crossAx val="72517120"/>
        <c:crosses val="autoZero"/>
        <c:auto val="1"/>
        <c:lblAlgn val="ctr"/>
        <c:lblOffset val="100"/>
      </c:catAx>
      <c:valAx>
        <c:axId val="72517120"/>
        <c:scaling>
          <c:orientation val="minMax"/>
        </c:scaling>
        <c:axPos val="l"/>
        <c:majorGridlines/>
        <c:numFmt formatCode="General" sourceLinked="1"/>
        <c:tickLblPos val="nextTo"/>
        <c:crossAx val="72515584"/>
        <c:crosses val="autoZero"/>
        <c:crossBetween val="between"/>
      </c:valAx>
      <c:spPr>
        <a:solidFill>
          <a:srgbClr val="FFFFFF"/>
        </a:solidFill>
        <a:ln w="25400">
          <a:noFill/>
        </a:ln>
      </c:spPr>
    </c:plotArea>
    <c:legend>
      <c:legendPos val="r"/>
      <c:layout>
        <c:manualLayout>
          <c:xMode val="edge"/>
          <c:yMode val="edge"/>
          <c:x val="0.90729166666666672"/>
          <c:y val="0.33163265306122447"/>
          <c:w val="8.4375000000000006E-2"/>
          <c:h val="0.32653061224489877"/>
        </c:manualLayout>
      </c:layout>
      <c:spPr>
        <a:noFill/>
        <a:ln w="25400">
          <a:noFill/>
        </a:ln>
      </c:spPr>
    </c:legend>
    <c:plotVisOnly val="1"/>
    <c:dispBlanksAs val="gap"/>
  </c:chart>
  <c:spPr>
    <a:solidFill>
      <a:srgbClr val="FFFFFF"/>
    </a:solidFill>
    <a:ln w="3175">
      <a:solidFill>
        <a:srgbClr val="808080"/>
      </a:solidFill>
      <a:prstDash val="solid"/>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absoluteAnchor>
    <xdr:pos x="0" y="0"/>
    <xdr:ext cx="9144000" cy="5600700"/>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9525</xdr:colOff>
      <xdr:row>62</xdr:row>
      <xdr:rowOff>180975</xdr:rowOff>
    </xdr:to>
    <xdr:pic>
      <xdr:nvPicPr>
        <xdr:cNvPr id="3" name="Picture 7"/>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0" y="15973425"/>
          <a:ext cx="9525" cy="92773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16</xdr:col>
      <xdr:colOff>605409</xdr:colOff>
      <xdr:row>46</xdr:row>
      <xdr:rowOff>66675</xdr:rowOff>
    </xdr:to>
    <xdr:pic>
      <xdr:nvPicPr>
        <xdr:cNvPr id="3" name="Рисунок 2" descr="1.jpg"/>
        <xdr:cNvPicPr>
          <a:picLocks noChangeAspect="1"/>
        </xdr:cNvPicPr>
      </xdr:nvPicPr>
      <xdr:blipFill>
        <a:blip xmlns:r="http://schemas.openxmlformats.org/officeDocument/2006/relationships" r:embed="rId1"/>
        <a:stretch>
          <a:fillRect/>
        </a:stretch>
      </xdr:blipFill>
      <xdr:spPr>
        <a:xfrm>
          <a:off x="0" y="76200"/>
          <a:ext cx="10692384" cy="77724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Q64"/>
  <sheetViews>
    <sheetView workbookViewId="0">
      <selection activeCell="C65" sqref="C65"/>
    </sheetView>
  </sheetViews>
  <sheetFormatPr defaultRowHeight="15"/>
  <cols>
    <col min="2" max="2" width="35.28515625" customWidth="1"/>
    <col min="3" max="3" width="8.5703125" customWidth="1"/>
    <col min="4" max="4" width="12.85546875" customWidth="1"/>
    <col min="5" max="5" width="7.28515625" customWidth="1"/>
    <col min="8" max="9" width="11.28515625" customWidth="1"/>
    <col min="10" max="10" width="7.42578125" customWidth="1"/>
    <col min="12" max="12" width="14.5703125" customWidth="1"/>
    <col min="13" max="13" width="15.5703125" customWidth="1"/>
  </cols>
  <sheetData>
    <row r="1" spans="1:17" ht="29.25" customHeight="1" thickBot="1">
      <c r="A1" s="382" t="s">
        <v>0</v>
      </c>
      <c r="B1" s="382" t="s">
        <v>1</v>
      </c>
      <c r="C1" s="382" t="s">
        <v>2</v>
      </c>
      <c r="D1" s="382" t="s">
        <v>3</v>
      </c>
      <c r="E1" s="389" t="s">
        <v>4</v>
      </c>
      <c r="F1" s="390"/>
      <c r="G1" s="391"/>
      <c r="H1" s="382" t="s">
        <v>5</v>
      </c>
      <c r="I1" s="382" t="s">
        <v>114</v>
      </c>
    </row>
    <row r="2" spans="1:17" ht="14.25" customHeight="1" thickBot="1">
      <c r="A2" s="383"/>
      <c r="B2" s="383"/>
      <c r="C2" s="383"/>
      <c r="D2" s="383"/>
      <c r="E2" s="392" t="s">
        <v>6</v>
      </c>
      <c r="F2" s="389" t="s">
        <v>7</v>
      </c>
      <c r="G2" s="391"/>
      <c r="H2" s="383"/>
      <c r="I2" s="383"/>
    </row>
    <row r="3" spans="1:17" ht="38.25" customHeight="1" thickBot="1">
      <c r="A3" s="384"/>
      <c r="B3" s="384"/>
      <c r="C3" s="384"/>
      <c r="D3" s="384"/>
      <c r="E3" s="393"/>
      <c r="F3" s="1" t="s">
        <v>8</v>
      </c>
      <c r="G3" s="2" t="s">
        <v>9</v>
      </c>
      <c r="H3" s="384"/>
      <c r="I3" s="384"/>
    </row>
    <row r="4" spans="1:17" ht="15.75" thickBot="1">
      <c r="A4" s="3">
        <v>1</v>
      </c>
      <c r="B4" s="4">
        <v>2</v>
      </c>
      <c r="C4" s="4">
        <v>3</v>
      </c>
      <c r="D4" s="4">
        <v>4</v>
      </c>
      <c r="E4" s="4">
        <v>5</v>
      </c>
      <c r="F4" s="4">
        <v>6</v>
      </c>
      <c r="G4" s="4">
        <v>7</v>
      </c>
      <c r="H4" s="4">
        <v>8</v>
      </c>
      <c r="I4" s="4">
        <v>9</v>
      </c>
    </row>
    <row r="5" spans="1:17" ht="42" customHeight="1" thickBot="1">
      <c r="A5" s="3"/>
      <c r="B5" s="5" t="s">
        <v>10</v>
      </c>
      <c r="C5" s="4"/>
      <c r="D5" s="4">
        <f>D6+D14+D17</f>
        <v>4908</v>
      </c>
      <c r="E5" s="4">
        <f>E6+E14+E17</f>
        <v>3384</v>
      </c>
      <c r="F5" s="4">
        <f>F6+F14+F17</f>
        <v>1684</v>
      </c>
      <c r="G5" s="4"/>
      <c r="H5" s="4"/>
      <c r="I5" s="4"/>
    </row>
    <row r="6" spans="1:17" ht="26.25" customHeight="1" thickBot="1">
      <c r="A6" s="15" t="s">
        <v>11</v>
      </c>
      <c r="B6" s="16" t="s">
        <v>12</v>
      </c>
      <c r="C6" s="17"/>
      <c r="D6" s="18">
        <f>SUM(D7:D13)</f>
        <v>948</v>
      </c>
      <c r="E6" s="18">
        <f>SUM(E7:E13)</f>
        <v>632</v>
      </c>
      <c r="F6" s="18">
        <f>SUM(F7:F13)</f>
        <v>426</v>
      </c>
      <c r="G6" s="18"/>
      <c r="H6" s="19"/>
      <c r="I6" s="19"/>
    </row>
    <row r="7" spans="1:17" ht="18.75" customHeight="1" thickBot="1">
      <c r="A7" s="8" t="s">
        <v>13</v>
      </c>
      <c r="B7" s="9" t="s">
        <v>14</v>
      </c>
      <c r="C7" s="10"/>
      <c r="D7" s="4">
        <v>60</v>
      </c>
      <c r="E7" s="13">
        <v>48</v>
      </c>
      <c r="F7" s="13"/>
      <c r="G7" s="13"/>
      <c r="H7" s="14">
        <v>2</v>
      </c>
      <c r="I7" s="14">
        <v>3</v>
      </c>
      <c r="J7" s="35"/>
      <c r="K7" s="35"/>
      <c r="L7" s="35"/>
      <c r="M7" s="35"/>
      <c r="N7" s="35"/>
      <c r="O7" s="35"/>
      <c r="P7" s="35"/>
      <c r="Q7" s="35"/>
    </row>
    <row r="8" spans="1:17" ht="15.75" thickBot="1">
      <c r="A8" s="8" t="s">
        <v>15</v>
      </c>
      <c r="B8" s="9" t="s">
        <v>16</v>
      </c>
      <c r="C8" s="10"/>
      <c r="D8" s="4">
        <v>60</v>
      </c>
      <c r="E8" s="13">
        <v>48</v>
      </c>
      <c r="F8" s="13"/>
      <c r="G8" s="13"/>
      <c r="H8" s="14">
        <v>1</v>
      </c>
      <c r="I8" s="14">
        <v>1</v>
      </c>
      <c r="L8" s="32"/>
      <c r="M8" s="33" t="s">
        <v>117</v>
      </c>
      <c r="N8" s="33" t="s">
        <v>118</v>
      </c>
    </row>
    <row r="9" spans="1:17" ht="19.5" customHeight="1" thickBot="1">
      <c r="A9" s="8" t="s">
        <v>17</v>
      </c>
      <c r="B9" s="9" t="s">
        <v>18</v>
      </c>
      <c r="C9" s="10"/>
      <c r="D9" s="4">
        <v>212</v>
      </c>
      <c r="E9" s="13">
        <v>188</v>
      </c>
      <c r="F9" s="13">
        <v>188</v>
      </c>
      <c r="G9" s="13"/>
      <c r="H9" s="14" t="s">
        <v>19</v>
      </c>
      <c r="I9" s="14" t="s">
        <v>115</v>
      </c>
      <c r="L9" s="34" t="s">
        <v>116</v>
      </c>
      <c r="M9" s="32">
        <v>576</v>
      </c>
      <c r="N9" s="32">
        <f>E8+E11+E12+E15+E26+E28+E29+32+32</f>
        <v>576</v>
      </c>
    </row>
    <row r="10" spans="1:17" ht="19.5" customHeight="1" thickBot="1">
      <c r="A10" s="8" t="s">
        <v>20</v>
      </c>
      <c r="B10" s="9" t="s">
        <v>21</v>
      </c>
      <c r="C10" s="10"/>
      <c r="D10" s="4">
        <v>376</v>
      </c>
      <c r="E10" s="13">
        <v>188</v>
      </c>
      <c r="F10" s="13">
        <v>186</v>
      </c>
      <c r="G10" s="13"/>
      <c r="H10" s="14" t="s">
        <v>19</v>
      </c>
      <c r="I10" s="14" t="s">
        <v>115</v>
      </c>
      <c r="L10" s="34" t="s">
        <v>119</v>
      </c>
      <c r="M10" s="32">
        <v>720</v>
      </c>
      <c r="N10" s="32">
        <f>E7+E13+E16+E20+E22+E30+E31+E40+40+40</f>
        <v>720</v>
      </c>
    </row>
    <row r="11" spans="1:17" ht="16.5" customHeight="1" thickBot="1">
      <c r="A11" s="8" t="s">
        <v>22</v>
      </c>
      <c r="B11" s="9" t="s">
        <v>23</v>
      </c>
      <c r="C11" s="10"/>
      <c r="D11" s="4">
        <f>E11/2+E11</f>
        <v>96</v>
      </c>
      <c r="E11" s="10">
        <v>64</v>
      </c>
      <c r="F11" s="10">
        <v>32</v>
      </c>
      <c r="G11" s="10"/>
      <c r="H11" s="11">
        <v>1</v>
      </c>
      <c r="I11" s="11">
        <v>1</v>
      </c>
      <c r="L11" s="34" t="s">
        <v>120</v>
      </c>
      <c r="M11" s="32">
        <v>576</v>
      </c>
      <c r="N11" s="32">
        <f>E19+E21+E23+E24+E25+E32+E33+32+32</f>
        <v>576</v>
      </c>
    </row>
    <row r="12" spans="1:17" ht="15.75" thickBot="1">
      <c r="A12" s="8" t="s">
        <v>92</v>
      </c>
      <c r="B12" s="9" t="s">
        <v>91</v>
      </c>
      <c r="C12" s="10"/>
      <c r="D12" s="4">
        <f>E12/2+E12</f>
        <v>96</v>
      </c>
      <c r="E12" s="10">
        <v>64</v>
      </c>
      <c r="F12" s="10">
        <v>16</v>
      </c>
      <c r="G12" s="10"/>
      <c r="H12" s="11">
        <v>1</v>
      </c>
      <c r="I12" s="11">
        <v>1</v>
      </c>
      <c r="L12" s="34" t="s">
        <v>121</v>
      </c>
      <c r="M12" s="32">
        <v>540</v>
      </c>
      <c r="N12" s="32">
        <f>E27+E34+E43+30+30</f>
        <v>540</v>
      </c>
    </row>
    <row r="13" spans="1:17" ht="17.25" customHeight="1" thickBot="1">
      <c r="A13" s="8" t="s">
        <v>93</v>
      </c>
      <c r="B13" s="9" t="s">
        <v>94</v>
      </c>
      <c r="C13" s="10"/>
      <c r="D13" s="4">
        <f>E13/2+E13</f>
        <v>48</v>
      </c>
      <c r="E13" s="10">
        <v>32</v>
      </c>
      <c r="F13" s="10">
        <v>4</v>
      </c>
      <c r="G13" s="10"/>
      <c r="H13" s="11">
        <v>1</v>
      </c>
      <c r="I13" s="11">
        <v>2</v>
      </c>
      <c r="L13" s="34" t="s">
        <v>122</v>
      </c>
      <c r="M13" s="32">
        <v>468</v>
      </c>
      <c r="N13" s="32">
        <f>E35+E47+26+26</f>
        <v>468</v>
      </c>
    </row>
    <row r="14" spans="1:17" ht="28.5" customHeight="1" thickBot="1">
      <c r="A14" s="15" t="s">
        <v>24</v>
      </c>
      <c r="B14" s="16" t="s">
        <v>25</v>
      </c>
      <c r="C14" s="17"/>
      <c r="D14" s="18">
        <f>SUM(D15:D16)</f>
        <v>300</v>
      </c>
      <c r="E14" s="18">
        <f>SUM(E15:E16)</f>
        <v>200</v>
      </c>
      <c r="F14" s="18">
        <f>SUM(F15:F16)</f>
        <v>100</v>
      </c>
      <c r="G14" s="18"/>
      <c r="H14" s="19"/>
      <c r="I14" s="19"/>
      <c r="L14" s="34" t="s">
        <v>123</v>
      </c>
      <c r="M14" s="32">
        <v>504</v>
      </c>
      <c r="N14" s="32">
        <f>E36+E37+E50+28+28</f>
        <v>504</v>
      </c>
    </row>
    <row r="15" spans="1:17" ht="18" customHeight="1" thickBot="1">
      <c r="A15" s="8" t="s">
        <v>26</v>
      </c>
      <c r="B15" s="9" t="s">
        <v>27</v>
      </c>
      <c r="C15" s="7"/>
      <c r="D15" s="2">
        <f>E15/2+E15</f>
        <v>174</v>
      </c>
      <c r="E15" s="2">
        <v>116</v>
      </c>
      <c r="F15" s="2">
        <v>60</v>
      </c>
      <c r="G15" s="4"/>
      <c r="H15" s="2">
        <v>1</v>
      </c>
      <c r="I15" s="2">
        <v>1</v>
      </c>
    </row>
    <row r="16" spans="1:17" ht="18" customHeight="1" thickBot="1">
      <c r="A16" s="8" t="s">
        <v>28</v>
      </c>
      <c r="B16" s="9" t="s">
        <v>29</v>
      </c>
      <c r="C16" s="7"/>
      <c r="D16" s="2">
        <f>E16/2+E16</f>
        <v>126</v>
      </c>
      <c r="E16" s="2">
        <v>84</v>
      </c>
      <c r="F16" s="2">
        <v>40</v>
      </c>
      <c r="G16" s="4"/>
      <c r="H16" s="2">
        <v>1</v>
      </c>
      <c r="I16" s="2">
        <v>2</v>
      </c>
    </row>
    <row r="17" spans="1:9" ht="17.25" customHeight="1" thickBot="1">
      <c r="A17" s="15" t="s">
        <v>30</v>
      </c>
      <c r="B17" s="16" t="s">
        <v>31</v>
      </c>
      <c r="C17" s="18"/>
      <c r="D17" s="18">
        <f>D18+D38</f>
        <v>3660</v>
      </c>
      <c r="E17" s="18">
        <f>E18+E38</f>
        <v>2552</v>
      </c>
      <c r="F17" s="18">
        <f>F18+F38</f>
        <v>1158</v>
      </c>
      <c r="G17" s="18"/>
      <c r="H17" s="19"/>
      <c r="I17" s="19"/>
    </row>
    <row r="18" spans="1:9" ht="17.25" customHeight="1" thickBot="1">
      <c r="A18" s="20" t="s">
        <v>32</v>
      </c>
      <c r="B18" s="23" t="s">
        <v>33</v>
      </c>
      <c r="C18" s="24"/>
      <c r="D18" s="24">
        <f>SUM(D19:D37)</f>
        <v>1992</v>
      </c>
      <c r="E18" s="24">
        <f>SUM(E19:E37)</f>
        <v>1328</v>
      </c>
      <c r="F18" s="24">
        <f>SUM(F19:F37)</f>
        <v>628</v>
      </c>
      <c r="G18" s="21">
        <v>50</v>
      </c>
      <c r="H18" s="22"/>
      <c r="I18" s="22"/>
    </row>
    <row r="19" spans="1:9" ht="18" customHeight="1" thickBot="1">
      <c r="A19" s="8" t="s">
        <v>34</v>
      </c>
      <c r="B19" s="9" t="s">
        <v>35</v>
      </c>
      <c r="C19" s="7"/>
      <c r="D19" s="2">
        <f>E19/2+E19</f>
        <v>120</v>
      </c>
      <c r="E19" s="2">
        <v>80</v>
      </c>
      <c r="F19" s="2">
        <v>30</v>
      </c>
      <c r="G19" s="7"/>
      <c r="H19" s="2">
        <v>2</v>
      </c>
      <c r="I19" s="2">
        <v>3</v>
      </c>
    </row>
    <row r="20" spans="1:9" ht="33" customHeight="1" thickBot="1">
      <c r="A20" s="8" t="s">
        <v>36</v>
      </c>
      <c r="B20" s="9" t="s">
        <v>37</v>
      </c>
      <c r="C20" s="7"/>
      <c r="D20" s="2">
        <f t="shared" ref="D20:D36" si="0">E20/2+E20</f>
        <v>120</v>
      </c>
      <c r="E20" s="2">
        <v>80</v>
      </c>
      <c r="F20" s="2">
        <v>30</v>
      </c>
      <c r="G20" s="7"/>
      <c r="H20" s="2">
        <v>1</v>
      </c>
      <c r="I20" s="2">
        <v>2</v>
      </c>
    </row>
    <row r="21" spans="1:9" ht="18" customHeight="1" thickBot="1">
      <c r="A21" s="8" t="s">
        <v>38</v>
      </c>
      <c r="B21" s="9" t="s">
        <v>39</v>
      </c>
      <c r="C21" s="7"/>
      <c r="D21" s="2">
        <f t="shared" si="0"/>
        <v>72</v>
      </c>
      <c r="E21" s="2">
        <v>48</v>
      </c>
      <c r="F21" s="2">
        <v>16</v>
      </c>
      <c r="G21" s="7"/>
      <c r="H21" s="2">
        <v>1</v>
      </c>
      <c r="I21" s="2">
        <v>2</v>
      </c>
    </row>
    <row r="22" spans="1:9" ht="33" customHeight="1" thickBot="1">
      <c r="A22" s="8" t="s">
        <v>40</v>
      </c>
      <c r="B22" s="9" t="s">
        <v>41</v>
      </c>
      <c r="C22" s="7"/>
      <c r="D22" s="2">
        <f t="shared" si="0"/>
        <v>48</v>
      </c>
      <c r="E22" s="2">
        <v>32</v>
      </c>
      <c r="F22" s="2">
        <v>16</v>
      </c>
      <c r="G22" s="2"/>
      <c r="H22" s="2">
        <v>1</v>
      </c>
      <c r="I22" s="2">
        <v>2</v>
      </c>
    </row>
    <row r="23" spans="1:9" ht="36" customHeight="1" thickBot="1">
      <c r="A23" s="8" t="s">
        <v>42</v>
      </c>
      <c r="B23" s="9" t="s">
        <v>43</v>
      </c>
      <c r="C23" s="7"/>
      <c r="D23" s="2">
        <f t="shared" si="0"/>
        <v>48</v>
      </c>
      <c r="E23" s="2">
        <v>32</v>
      </c>
      <c r="F23" s="2">
        <v>8</v>
      </c>
      <c r="G23" s="2"/>
      <c r="H23" s="2">
        <v>2</v>
      </c>
      <c r="I23" s="2">
        <v>3</v>
      </c>
    </row>
    <row r="24" spans="1:9" ht="19.5" customHeight="1" thickBot="1">
      <c r="A24" s="8" t="s">
        <v>44</v>
      </c>
      <c r="B24" s="9" t="s">
        <v>45</v>
      </c>
      <c r="C24" s="7"/>
      <c r="D24" s="2">
        <f t="shared" si="0"/>
        <v>120</v>
      </c>
      <c r="E24" s="2">
        <v>80</v>
      </c>
      <c r="F24" s="2">
        <v>20</v>
      </c>
      <c r="G24" s="2"/>
      <c r="H24" s="2">
        <v>2</v>
      </c>
      <c r="I24" s="2">
        <v>3</v>
      </c>
    </row>
    <row r="25" spans="1:9" ht="20.25" customHeight="1" thickBot="1">
      <c r="A25" s="8" t="s">
        <v>46</v>
      </c>
      <c r="B25" s="9" t="s">
        <v>47</v>
      </c>
      <c r="C25" s="7"/>
      <c r="D25" s="2">
        <f t="shared" si="0"/>
        <v>138</v>
      </c>
      <c r="E25" s="2">
        <v>92</v>
      </c>
      <c r="F25" s="2">
        <v>30</v>
      </c>
      <c r="G25" s="2"/>
      <c r="H25" s="2">
        <v>2</v>
      </c>
      <c r="I25" s="2">
        <v>3</v>
      </c>
    </row>
    <row r="26" spans="1:9" ht="47.25" customHeight="1" thickBot="1">
      <c r="A26" s="8" t="s">
        <v>48</v>
      </c>
      <c r="B26" s="9" t="s">
        <v>49</v>
      </c>
      <c r="C26" s="7"/>
      <c r="D26" s="2">
        <f t="shared" si="0"/>
        <v>120</v>
      </c>
      <c r="E26" s="2">
        <v>80</v>
      </c>
      <c r="F26" s="2">
        <v>20</v>
      </c>
      <c r="G26" s="2"/>
      <c r="H26" s="2">
        <v>1</v>
      </c>
      <c r="I26" s="2">
        <v>1</v>
      </c>
    </row>
    <row r="27" spans="1:9" ht="21" customHeight="1" thickBot="1">
      <c r="A27" s="8" t="s">
        <v>50</v>
      </c>
      <c r="B27" s="9" t="s">
        <v>51</v>
      </c>
      <c r="C27" s="7"/>
      <c r="D27" s="2">
        <f t="shared" si="0"/>
        <v>102</v>
      </c>
      <c r="E27" s="2">
        <v>68</v>
      </c>
      <c r="F27" s="2">
        <v>48</v>
      </c>
      <c r="G27" s="2"/>
      <c r="H27" s="2">
        <v>2</v>
      </c>
      <c r="I27" s="2">
        <v>4</v>
      </c>
    </row>
    <row r="28" spans="1:9" ht="21" customHeight="1" thickBot="1">
      <c r="A28" s="8" t="s">
        <v>101</v>
      </c>
      <c r="B28" s="9" t="s">
        <v>113</v>
      </c>
      <c r="C28" s="7"/>
      <c r="D28" s="2">
        <f t="shared" si="0"/>
        <v>72</v>
      </c>
      <c r="E28" s="2">
        <v>48</v>
      </c>
      <c r="F28" s="2">
        <v>32</v>
      </c>
      <c r="G28" s="2"/>
      <c r="H28" s="2">
        <v>1</v>
      </c>
      <c r="I28" s="2">
        <v>1</v>
      </c>
    </row>
    <row r="29" spans="1:9" ht="21" customHeight="1" thickBot="1">
      <c r="A29" s="8" t="s">
        <v>102</v>
      </c>
      <c r="B29" s="9" t="s">
        <v>111</v>
      </c>
      <c r="C29" s="7"/>
      <c r="D29" s="2">
        <f t="shared" si="0"/>
        <v>138</v>
      </c>
      <c r="E29" s="2">
        <v>92</v>
      </c>
      <c r="F29" s="2">
        <v>70</v>
      </c>
      <c r="G29" s="2"/>
      <c r="H29" s="2">
        <v>1</v>
      </c>
      <c r="I29" s="2">
        <v>1</v>
      </c>
    </row>
    <row r="30" spans="1:9" ht="35.25" customHeight="1" thickBot="1">
      <c r="A30" s="8" t="s">
        <v>103</v>
      </c>
      <c r="B30" s="9" t="s">
        <v>95</v>
      </c>
      <c r="C30" s="7"/>
      <c r="D30" s="2">
        <f t="shared" si="0"/>
        <v>48</v>
      </c>
      <c r="E30" s="2">
        <v>32</v>
      </c>
      <c r="F30" s="2">
        <v>4</v>
      </c>
      <c r="G30" s="2"/>
      <c r="H30" s="2">
        <v>1</v>
      </c>
      <c r="I30" s="2">
        <v>2</v>
      </c>
    </row>
    <row r="31" spans="1:9" ht="22.5" customHeight="1" thickBot="1">
      <c r="A31" s="8" t="s">
        <v>104</v>
      </c>
      <c r="B31" s="9" t="s">
        <v>96</v>
      </c>
      <c r="C31" s="7"/>
      <c r="D31" s="2">
        <f t="shared" si="0"/>
        <v>120</v>
      </c>
      <c r="E31" s="2">
        <v>80</v>
      </c>
      <c r="F31" s="2">
        <v>60</v>
      </c>
      <c r="G31" s="2"/>
      <c r="H31" s="2">
        <v>1</v>
      </c>
      <c r="I31" s="2">
        <v>2</v>
      </c>
    </row>
    <row r="32" spans="1:9" ht="19.5" customHeight="1" thickBot="1">
      <c r="A32" s="8" t="s">
        <v>105</v>
      </c>
      <c r="B32" s="9" t="s">
        <v>97</v>
      </c>
      <c r="C32" s="7"/>
      <c r="D32" s="2">
        <f t="shared" si="0"/>
        <v>96</v>
      </c>
      <c r="E32" s="2">
        <v>64</v>
      </c>
      <c r="F32" s="2">
        <v>40</v>
      </c>
      <c r="G32" s="2"/>
      <c r="H32" s="2">
        <v>2</v>
      </c>
      <c r="I32" s="2">
        <v>3</v>
      </c>
    </row>
    <row r="33" spans="1:9" ht="18" customHeight="1" thickBot="1">
      <c r="A33" s="8" t="s">
        <v>106</v>
      </c>
      <c r="B33" s="9" t="s">
        <v>112</v>
      </c>
      <c r="C33" s="7"/>
      <c r="D33" s="2">
        <f t="shared" si="0"/>
        <v>174</v>
      </c>
      <c r="E33" s="2">
        <v>116</v>
      </c>
      <c r="F33" s="2">
        <v>60</v>
      </c>
      <c r="G33" s="2"/>
      <c r="H33" s="2">
        <v>2</v>
      </c>
      <c r="I33" s="2">
        <v>3</v>
      </c>
    </row>
    <row r="34" spans="1:9" ht="20.25" customHeight="1" thickBot="1">
      <c r="A34" s="8" t="s">
        <v>107</v>
      </c>
      <c r="B34" s="9" t="s">
        <v>98</v>
      </c>
      <c r="C34" s="7"/>
      <c r="D34" s="2">
        <f t="shared" si="0"/>
        <v>90</v>
      </c>
      <c r="E34" s="2">
        <v>60</v>
      </c>
      <c r="F34" s="2">
        <v>16</v>
      </c>
      <c r="G34" s="2"/>
      <c r="H34" s="2">
        <v>2</v>
      </c>
      <c r="I34" s="2">
        <v>4</v>
      </c>
    </row>
    <row r="35" spans="1:9" ht="15" customHeight="1" thickBot="1">
      <c r="A35" s="8" t="s">
        <v>108</v>
      </c>
      <c r="B35" s="9" t="s">
        <v>99</v>
      </c>
      <c r="C35" s="7"/>
      <c r="D35" s="2">
        <f t="shared" si="0"/>
        <v>102</v>
      </c>
      <c r="E35" s="2">
        <v>68</v>
      </c>
      <c r="F35" s="2">
        <v>34</v>
      </c>
      <c r="G35" s="2"/>
      <c r="H35" s="2">
        <v>3</v>
      </c>
      <c r="I35" s="2">
        <v>5</v>
      </c>
    </row>
    <row r="36" spans="1:9" ht="19.5" customHeight="1" thickBot="1">
      <c r="A36" s="8" t="s">
        <v>109</v>
      </c>
      <c r="B36" s="9" t="s">
        <v>100</v>
      </c>
      <c r="C36" s="7"/>
      <c r="D36" s="2">
        <f t="shared" si="0"/>
        <v>168</v>
      </c>
      <c r="E36" s="2">
        <v>112</v>
      </c>
      <c r="F36" s="2">
        <v>80</v>
      </c>
      <c r="G36" s="2"/>
      <c r="H36" s="2">
        <v>3</v>
      </c>
      <c r="I36" s="2">
        <v>6</v>
      </c>
    </row>
    <row r="37" spans="1:9" ht="22.5" customHeight="1" thickBot="1">
      <c r="A37" s="8" t="s">
        <v>110</v>
      </c>
      <c r="B37" s="9" t="s">
        <v>126</v>
      </c>
      <c r="C37" s="7"/>
      <c r="D37" s="2">
        <f>E37/2+E37</f>
        <v>96</v>
      </c>
      <c r="E37" s="2">
        <v>64</v>
      </c>
      <c r="F37" s="2">
        <v>14</v>
      </c>
      <c r="G37" s="2"/>
      <c r="H37" s="2">
        <v>3</v>
      </c>
      <c r="I37" s="2">
        <v>6</v>
      </c>
    </row>
    <row r="38" spans="1:9" ht="18.75" customHeight="1" thickBot="1">
      <c r="A38" s="20" t="s">
        <v>52</v>
      </c>
      <c r="B38" s="23" t="s">
        <v>53</v>
      </c>
      <c r="C38" s="24"/>
      <c r="D38" s="24">
        <f>D40+D43+D47+D50</f>
        <v>1668</v>
      </c>
      <c r="E38" s="24">
        <f>E40+E43+E47+E50</f>
        <v>1224</v>
      </c>
      <c r="F38" s="24">
        <f>F40+F43+F47+F50</f>
        <v>530</v>
      </c>
      <c r="G38" s="24"/>
      <c r="H38" s="25"/>
      <c r="I38" s="25"/>
    </row>
    <row r="39" spans="1:9" ht="33" customHeight="1" thickBot="1">
      <c r="A39" s="8" t="s">
        <v>54</v>
      </c>
      <c r="B39" s="26" t="s">
        <v>55</v>
      </c>
      <c r="C39" s="27"/>
      <c r="D39" s="28">
        <f>D40+D41</f>
        <v>220</v>
      </c>
      <c r="E39" s="28">
        <f>E40+E41</f>
        <v>324</v>
      </c>
      <c r="F39" s="28">
        <f>F40+F41</f>
        <v>70</v>
      </c>
      <c r="G39" s="28"/>
      <c r="H39" s="28">
        <v>1</v>
      </c>
      <c r="I39" s="28">
        <v>2</v>
      </c>
    </row>
    <row r="40" spans="1:9" ht="18" customHeight="1" thickBot="1">
      <c r="A40" s="8" t="s">
        <v>56</v>
      </c>
      <c r="B40" s="9" t="s">
        <v>57</v>
      </c>
      <c r="C40" s="7"/>
      <c r="D40" s="2">
        <v>220</v>
      </c>
      <c r="E40" s="2">
        <v>252</v>
      </c>
      <c r="F40" s="2">
        <v>70</v>
      </c>
      <c r="G40" s="2"/>
      <c r="H40" s="2">
        <v>1</v>
      </c>
      <c r="I40" s="2">
        <v>2</v>
      </c>
    </row>
    <row r="41" spans="1:9" ht="15.75" thickBot="1">
      <c r="A41" s="8" t="s">
        <v>58</v>
      </c>
      <c r="B41" s="1"/>
      <c r="C41" s="4">
        <v>2</v>
      </c>
      <c r="D41" s="2"/>
      <c r="E41" s="2">
        <v>72</v>
      </c>
      <c r="F41" s="2"/>
      <c r="G41" s="2"/>
      <c r="H41" s="2">
        <v>1</v>
      </c>
      <c r="I41" s="2">
        <v>2</v>
      </c>
    </row>
    <row r="42" spans="1:9" ht="60.75" customHeight="1" thickBot="1">
      <c r="A42" s="8" t="s">
        <v>59</v>
      </c>
      <c r="B42" s="29" t="s">
        <v>60</v>
      </c>
      <c r="C42" s="27"/>
      <c r="D42" s="28">
        <f>D43+D44+D45</f>
        <v>520</v>
      </c>
      <c r="E42" s="28">
        <f>E43+E44+E45</f>
        <v>640</v>
      </c>
      <c r="F42" s="28">
        <f>F43+F44+F45</f>
        <v>170</v>
      </c>
      <c r="G42" s="30"/>
      <c r="H42" s="28">
        <v>2</v>
      </c>
      <c r="I42" s="28">
        <v>4</v>
      </c>
    </row>
    <row r="43" spans="1:9" ht="47.25" customHeight="1" thickBot="1">
      <c r="A43" s="8" t="s">
        <v>61</v>
      </c>
      <c r="B43" s="9" t="s">
        <v>60</v>
      </c>
      <c r="C43" s="7"/>
      <c r="D43" s="2">
        <v>520</v>
      </c>
      <c r="E43" s="2">
        <v>352</v>
      </c>
      <c r="F43" s="2">
        <v>170</v>
      </c>
      <c r="G43" s="4"/>
      <c r="H43" s="2">
        <v>2</v>
      </c>
      <c r="I43" s="2">
        <v>4</v>
      </c>
    </row>
    <row r="44" spans="1:9" ht="15.75" thickBot="1">
      <c r="A44" s="8" t="s">
        <v>62</v>
      </c>
      <c r="B44" s="1"/>
      <c r="C44" s="4">
        <v>2</v>
      </c>
      <c r="D44" s="2"/>
      <c r="E44" s="2">
        <v>72</v>
      </c>
      <c r="F44" s="2"/>
      <c r="G44" s="4"/>
      <c r="H44" s="2">
        <v>2</v>
      </c>
      <c r="I44" s="2">
        <v>4</v>
      </c>
    </row>
    <row r="45" spans="1:9" ht="15.75" thickBot="1">
      <c r="A45" s="8" t="s">
        <v>63</v>
      </c>
      <c r="B45" s="1"/>
      <c r="C45" s="2">
        <v>6</v>
      </c>
      <c r="D45" s="2"/>
      <c r="E45" s="2">
        <f>C45*36</f>
        <v>216</v>
      </c>
      <c r="F45" s="2"/>
      <c r="G45" s="4"/>
      <c r="H45" s="2">
        <v>2</v>
      </c>
      <c r="I45" s="2">
        <v>4</v>
      </c>
    </row>
    <row r="46" spans="1:9" ht="48" customHeight="1" thickBot="1">
      <c r="A46" s="8" t="s">
        <v>64</v>
      </c>
      <c r="B46" s="29" t="s">
        <v>65</v>
      </c>
      <c r="C46" s="27"/>
      <c r="D46" s="28">
        <f>D47+D48</f>
        <v>520</v>
      </c>
      <c r="E46" s="31">
        <f>E47+E48</f>
        <v>456</v>
      </c>
      <c r="F46" s="28">
        <f>F47+F48</f>
        <v>174</v>
      </c>
      <c r="G46" s="28"/>
      <c r="H46" s="28">
        <v>3</v>
      </c>
      <c r="I46" s="28">
        <v>5</v>
      </c>
    </row>
    <row r="47" spans="1:9" ht="47.25" customHeight="1" thickBot="1">
      <c r="A47" s="8" t="s">
        <v>66</v>
      </c>
      <c r="B47" s="9" t="s">
        <v>67</v>
      </c>
      <c r="C47" s="7"/>
      <c r="D47" s="2">
        <v>520</v>
      </c>
      <c r="E47" s="2">
        <v>348</v>
      </c>
      <c r="F47" s="2">
        <v>174</v>
      </c>
      <c r="G47" s="2"/>
      <c r="H47" s="2">
        <v>3</v>
      </c>
      <c r="I47" s="2">
        <v>5</v>
      </c>
    </row>
    <row r="48" spans="1:9" ht="15.75" thickBot="1">
      <c r="A48" s="8" t="s">
        <v>68</v>
      </c>
      <c r="B48" s="1"/>
      <c r="C48" s="2">
        <v>3</v>
      </c>
      <c r="D48" s="2"/>
      <c r="E48" s="2">
        <f>C48*36</f>
        <v>108</v>
      </c>
      <c r="F48" s="2"/>
      <c r="G48" s="2"/>
      <c r="H48" s="2">
        <v>3</v>
      </c>
      <c r="I48" s="2">
        <v>5</v>
      </c>
    </row>
    <row r="49" spans="1:9" ht="28.5" customHeight="1" thickBot="1">
      <c r="A49" s="8" t="s">
        <v>69</v>
      </c>
      <c r="B49" s="29" t="s">
        <v>70</v>
      </c>
      <c r="C49" s="28"/>
      <c r="D49" s="28">
        <f>D50+D51</f>
        <v>408</v>
      </c>
      <c r="E49" s="28">
        <f>E50+E51</f>
        <v>344</v>
      </c>
      <c r="F49" s="28">
        <f>F50+F51</f>
        <v>116</v>
      </c>
      <c r="G49" s="28"/>
      <c r="H49" s="28">
        <v>3</v>
      </c>
      <c r="I49" s="28">
        <v>6</v>
      </c>
    </row>
    <row r="50" spans="1:9" ht="32.25" customHeight="1" thickBot="1">
      <c r="A50" s="8" t="s">
        <v>71</v>
      </c>
      <c r="B50" s="9" t="s">
        <v>72</v>
      </c>
      <c r="C50" s="2"/>
      <c r="D50" s="2">
        <v>408</v>
      </c>
      <c r="E50" s="2">
        <v>272</v>
      </c>
      <c r="F50" s="2">
        <v>116</v>
      </c>
      <c r="G50" s="2"/>
      <c r="H50" s="2">
        <v>3</v>
      </c>
      <c r="I50" s="2">
        <v>6</v>
      </c>
    </row>
    <row r="51" spans="1:9" ht="15.75" thickBot="1">
      <c r="A51" s="8" t="s">
        <v>73</v>
      </c>
      <c r="B51" s="1"/>
      <c r="C51" s="2">
        <v>2</v>
      </c>
      <c r="D51" s="2"/>
      <c r="E51" s="2">
        <v>72</v>
      </c>
      <c r="F51" s="2"/>
      <c r="G51" s="2"/>
      <c r="H51" s="2"/>
      <c r="I51" s="2">
        <v>6</v>
      </c>
    </row>
    <row r="52" spans="1:9" ht="15.75" customHeight="1" thickBot="1">
      <c r="A52" s="6" t="s">
        <v>74</v>
      </c>
      <c r="B52" s="5" t="s">
        <v>75</v>
      </c>
      <c r="C52" s="4">
        <f>C41+C44+C51</f>
        <v>6</v>
      </c>
      <c r="D52" s="4"/>
      <c r="E52" s="4">
        <f>C52*36</f>
        <v>216</v>
      </c>
      <c r="F52" s="2"/>
      <c r="G52" s="2"/>
      <c r="H52" s="7"/>
      <c r="I52" s="7"/>
    </row>
    <row r="53" spans="1:9" ht="31.5" customHeight="1" thickBot="1">
      <c r="A53" s="6" t="s">
        <v>76</v>
      </c>
      <c r="B53" s="5" t="s">
        <v>77</v>
      </c>
      <c r="C53" s="4">
        <f>C45+C48</f>
        <v>9</v>
      </c>
      <c r="D53" s="4"/>
      <c r="E53" s="4">
        <f>C53*36</f>
        <v>324</v>
      </c>
      <c r="F53" s="2"/>
      <c r="G53" s="2"/>
      <c r="H53" s="7"/>
      <c r="I53" s="7"/>
    </row>
    <row r="54" spans="1:9" ht="28.5" customHeight="1" thickBot="1">
      <c r="A54" s="6" t="s">
        <v>78</v>
      </c>
      <c r="B54" s="5" t="s">
        <v>79</v>
      </c>
      <c r="C54" s="4">
        <v>4</v>
      </c>
      <c r="D54" s="4"/>
      <c r="E54" s="4">
        <v>144</v>
      </c>
      <c r="F54" s="2"/>
      <c r="G54" s="2"/>
      <c r="H54" s="7"/>
      <c r="I54" s="7"/>
    </row>
    <row r="55" spans="1:9" ht="15.75" customHeight="1" thickBot="1">
      <c r="A55" s="6" t="s">
        <v>80</v>
      </c>
      <c r="B55" s="5" t="s">
        <v>81</v>
      </c>
      <c r="C55" s="12">
        <v>5</v>
      </c>
      <c r="D55" s="7"/>
      <c r="E55" s="7"/>
      <c r="F55" s="7"/>
      <c r="G55" s="7"/>
      <c r="H55" s="7"/>
      <c r="I55" s="7"/>
    </row>
    <row r="56" spans="1:9" ht="18.75" customHeight="1" thickBot="1">
      <c r="A56" s="6" t="s">
        <v>82</v>
      </c>
      <c r="B56" s="5" t="s">
        <v>83</v>
      </c>
      <c r="C56" s="4">
        <v>6</v>
      </c>
      <c r="D56" s="7"/>
      <c r="E56" s="7"/>
      <c r="F56" s="7"/>
      <c r="G56" s="7"/>
      <c r="H56" s="7"/>
      <c r="I56" s="7"/>
    </row>
    <row r="57" spans="1:9" ht="26.25" customHeight="1" thickBot="1">
      <c r="A57" s="8" t="s">
        <v>84</v>
      </c>
      <c r="B57" s="1" t="s">
        <v>85</v>
      </c>
      <c r="C57" s="2">
        <v>2</v>
      </c>
      <c r="D57" s="7"/>
      <c r="E57" s="7"/>
      <c r="F57" s="7"/>
      <c r="G57" s="7"/>
      <c r="H57" s="7"/>
      <c r="I57" s="7"/>
    </row>
    <row r="58" spans="1:9" ht="28.5" customHeight="1" thickBot="1">
      <c r="A58" s="8" t="s">
        <v>86</v>
      </c>
      <c r="B58" s="1" t="s">
        <v>87</v>
      </c>
      <c r="C58" s="2">
        <v>4</v>
      </c>
      <c r="D58" s="7"/>
      <c r="E58" s="7"/>
      <c r="F58" s="7"/>
      <c r="G58" s="7"/>
      <c r="H58" s="7"/>
      <c r="I58" s="7"/>
    </row>
    <row r="59" spans="1:9" ht="14.25" customHeight="1" thickBot="1">
      <c r="A59" s="6" t="s">
        <v>88</v>
      </c>
      <c r="B59" s="5" t="s">
        <v>89</v>
      </c>
      <c r="C59" s="4">
        <v>23</v>
      </c>
      <c r="D59" s="7"/>
      <c r="E59" s="7"/>
      <c r="F59" s="7"/>
      <c r="G59" s="7"/>
      <c r="H59" s="7"/>
      <c r="I59" s="7"/>
    </row>
    <row r="60" spans="1:9">
      <c r="A60" s="394" t="s">
        <v>6</v>
      </c>
      <c r="B60" s="395"/>
      <c r="C60" s="387">
        <v>147</v>
      </c>
      <c r="D60" s="387">
        <v>5076</v>
      </c>
      <c r="E60" s="387">
        <v>3384</v>
      </c>
      <c r="F60" s="387">
        <v>1504</v>
      </c>
      <c r="G60" s="387">
        <v>50</v>
      </c>
      <c r="H60" s="385"/>
      <c r="I60" s="385"/>
    </row>
    <row r="61" spans="1:9" ht="18.75" customHeight="1" thickBot="1">
      <c r="A61" s="396" t="s">
        <v>90</v>
      </c>
      <c r="B61" s="397"/>
      <c r="C61" s="388"/>
      <c r="D61" s="388"/>
      <c r="E61" s="388"/>
      <c r="F61" s="388"/>
      <c r="G61" s="388"/>
      <c r="H61" s="386"/>
      <c r="I61" s="386"/>
    </row>
    <row r="64" spans="1:9">
      <c r="B64" t="s">
        <v>124</v>
      </c>
      <c r="C64">
        <f>(F5+G18+E41+E44+E45+E48+E54)/(E5+E45+E48+E51+E54)*100</f>
        <v>59.785932721712541</v>
      </c>
      <c r="E64" t="s">
        <v>125</v>
      </c>
    </row>
  </sheetData>
  <mergeCells count="18">
    <mergeCell ref="A60:B60"/>
    <mergeCell ref="A61:B61"/>
    <mergeCell ref="A1:A3"/>
    <mergeCell ref="B1:B3"/>
    <mergeCell ref="C1:C3"/>
    <mergeCell ref="D1:D3"/>
    <mergeCell ref="E1:G1"/>
    <mergeCell ref="E2:E3"/>
    <mergeCell ref="F2:G2"/>
    <mergeCell ref="C60:C61"/>
    <mergeCell ref="D60:D61"/>
    <mergeCell ref="E60:E61"/>
    <mergeCell ref="F60:F61"/>
    <mergeCell ref="I1:I3"/>
    <mergeCell ref="I60:I61"/>
    <mergeCell ref="H1:H3"/>
    <mergeCell ref="G60:G61"/>
    <mergeCell ref="H60:H61"/>
  </mergeCells>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K13"/>
  <sheetViews>
    <sheetView view="pageBreakPreview" zoomScaleNormal="100" zoomScaleSheetLayoutView="100" workbookViewId="0">
      <selection activeCell="D3" sqref="D3:D5"/>
    </sheetView>
  </sheetViews>
  <sheetFormatPr defaultRowHeight="15"/>
  <cols>
    <col min="1" max="1" width="1.28515625" customWidth="1"/>
    <col min="2" max="2" width="8.42578125" customWidth="1"/>
    <col min="3" max="3" width="15" customWidth="1"/>
    <col min="4" max="4" width="15" style="306" customWidth="1"/>
    <col min="5" max="5" width="12.42578125" customWidth="1"/>
    <col min="6" max="6" width="17.140625" customWidth="1"/>
    <col min="7" max="7" width="13.42578125" customWidth="1"/>
    <col min="8" max="8" width="13.42578125" style="381" customWidth="1"/>
    <col min="9" max="9" width="14.85546875" customWidth="1"/>
    <col min="10" max="10" width="12" customWidth="1"/>
  </cols>
  <sheetData>
    <row r="1" spans="2:11" ht="16.5" thickBot="1">
      <c r="B1" s="398" t="s">
        <v>128</v>
      </c>
      <c r="C1" s="398"/>
      <c r="D1" s="398"/>
      <c r="E1" s="398"/>
      <c r="F1" s="398"/>
      <c r="G1" s="398"/>
      <c r="H1" s="398"/>
      <c r="I1" s="398"/>
      <c r="J1" s="398"/>
      <c r="K1" s="398"/>
    </row>
    <row r="2" spans="2:11" ht="21" customHeight="1" thickBot="1">
      <c r="B2" s="407" t="s">
        <v>230</v>
      </c>
      <c r="C2" s="408"/>
      <c r="D2" s="408"/>
      <c r="E2" s="408"/>
      <c r="F2" s="408"/>
      <c r="G2" s="408"/>
      <c r="H2" s="408"/>
      <c r="I2" s="408"/>
      <c r="J2" s="408"/>
      <c r="K2" s="409"/>
    </row>
    <row r="3" spans="2:11" ht="39.75" customHeight="1" thickBot="1">
      <c r="B3" s="399" t="s">
        <v>129</v>
      </c>
      <c r="C3" s="402" t="s">
        <v>298</v>
      </c>
      <c r="D3" s="399" t="s">
        <v>288</v>
      </c>
      <c r="E3" s="399" t="s">
        <v>130</v>
      </c>
      <c r="F3" s="405" t="s">
        <v>131</v>
      </c>
      <c r="G3" s="406"/>
      <c r="H3" s="399" t="s">
        <v>81</v>
      </c>
      <c r="I3" s="399" t="s">
        <v>132</v>
      </c>
      <c r="J3" s="399" t="s">
        <v>282</v>
      </c>
      <c r="K3" s="399" t="s">
        <v>133</v>
      </c>
    </row>
    <row r="4" spans="2:11" ht="30" customHeight="1">
      <c r="B4" s="400"/>
      <c r="C4" s="403"/>
      <c r="D4" s="400"/>
      <c r="E4" s="400"/>
      <c r="F4" s="399" t="s">
        <v>134</v>
      </c>
      <c r="G4" s="399" t="s">
        <v>135</v>
      </c>
      <c r="H4" s="400"/>
      <c r="I4" s="400"/>
      <c r="J4" s="400"/>
      <c r="K4" s="400"/>
    </row>
    <row r="5" spans="2:11" ht="25.5" customHeight="1" thickBot="1">
      <c r="B5" s="401"/>
      <c r="C5" s="404"/>
      <c r="D5" s="401"/>
      <c r="E5" s="401"/>
      <c r="F5" s="401"/>
      <c r="G5" s="401"/>
      <c r="H5" s="401"/>
      <c r="I5" s="401"/>
      <c r="J5" s="401"/>
      <c r="K5" s="401"/>
    </row>
    <row r="6" spans="2:11" ht="16.5" thickBot="1">
      <c r="B6" s="95">
        <v>1</v>
      </c>
      <c r="C6" s="96">
        <v>2</v>
      </c>
      <c r="D6" s="96">
        <v>3</v>
      </c>
      <c r="E6" s="96">
        <v>4</v>
      </c>
      <c r="F6" s="96">
        <v>5</v>
      </c>
      <c r="G6" s="96">
        <v>6</v>
      </c>
      <c r="H6" s="96"/>
      <c r="I6" s="96">
        <v>7</v>
      </c>
      <c r="J6" s="96">
        <v>8</v>
      </c>
      <c r="K6" s="96">
        <v>9</v>
      </c>
    </row>
    <row r="7" spans="2:11" ht="16.5" thickBot="1">
      <c r="B7" s="157" t="s">
        <v>136</v>
      </c>
      <c r="C7" s="158">
        <v>38</v>
      </c>
      <c r="D7" s="308" t="s">
        <v>289</v>
      </c>
      <c r="E7" s="110">
        <v>1</v>
      </c>
      <c r="F7" s="110"/>
      <c r="G7" s="110"/>
      <c r="H7" s="110">
        <v>2</v>
      </c>
      <c r="I7" s="110"/>
      <c r="J7" s="158">
        <v>11</v>
      </c>
      <c r="K7" s="110">
        <v>52</v>
      </c>
    </row>
    <row r="8" spans="2:11" ht="16.5" thickBot="1">
      <c r="B8" s="157" t="s">
        <v>137</v>
      </c>
      <c r="C8" s="159">
        <v>35</v>
      </c>
      <c r="D8" s="307" t="s">
        <v>290</v>
      </c>
      <c r="E8" s="159">
        <v>1</v>
      </c>
      <c r="F8" s="159">
        <v>4</v>
      </c>
      <c r="G8" s="159"/>
      <c r="H8" s="159">
        <v>1</v>
      </c>
      <c r="I8" s="159"/>
      <c r="J8" s="159">
        <v>11</v>
      </c>
      <c r="K8" s="97">
        <v>52</v>
      </c>
    </row>
    <row r="9" spans="2:11" ht="16.5" thickBot="1">
      <c r="B9" s="157" t="s">
        <v>138</v>
      </c>
      <c r="C9" s="159">
        <v>25</v>
      </c>
      <c r="D9" s="307" t="s">
        <v>291</v>
      </c>
      <c r="E9" s="159"/>
      <c r="F9" s="159">
        <v>4</v>
      </c>
      <c r="G9" s="159">
        <v>4</v>
      </c>
      <c r="H9" s="159">
        <v>2</v>
      </c>
      <c r="I9" s="159">
        <v>6</v>
      </c>
      <c r="J9" s="159">
        <v>2</v>
      </c>
      <c r="K9" s="97">
        <v>43</v>
      </c>
    </row>
    <row r="10" spans="2:11" ht="32.25" thickBot="1">
      <c r="B10" s="95" t="s">
        <v>6</v>
      </c>
      <c r="C10" s="97">
        <v>98</v>
      </c>
      <c r="D10" s="97" t="s">
        <v>292</v>
      </c>
      <c r="E10" s="97">
        <v>2</v>
      </c>
      <c r="F10" s="97">
        <v>8</v>
      </c>
      <c r="G10" s="97">
        <v>4</v>
      </c>
      <c r="H10" s="97">
        <v>5</v>
      </c>
      <c r="I10" s="97">
        <v>6</v>
      </c>
      <c r="J10" s="97">
        <v>24</v>
      </c>
      <c r="K10" s="97">
        <f>SUM(K7:K9)</f>
        <v>147</v>
      </c>
    </row>
    <row r="11" spans="2:11" ht="13.5" customHeight="1">
      <c r="B11" s="160"/>
      <c r="C11" s="160"/>
      <c r="D11" s="160"/>
      <c r="E11" s="160"/>
      <c r="F11" s="160"/>
      <c r="G11" s="160"/>
      <c r="H11" s="160"/>
      <c r="I11" s="160"/>
      <c r="J11" s="160"/>
      <c r="K11" s="160"/>
    </row>
    <row r="13" spans="2:11">
      <c r="D13" s="38"/>
    </row>
  </sheetData>
  <mergeCells count="13">
    <mergeCell ref="B1:K1"/>
    <mergeCell ref="B3:B5"/>
    <mergeCell ref="C3:C5"/>
    <mergeCell ref="E3:E5"/>
    <mergeCell ref="F3:G3"/>
    <mergeCell ref="F4:F5"/>
    <mergeCell ref="G4:G5"/>
    <mergeCell ref="I3:I5"/>
    <mergeCell ref="B2:K2"/>
    <mergeCell ref="J3:J5"/>
    <mergeCell ref="K3:K5"/>
    <mergeCell ref="D3:D5"/>
    <mergeCell ref="H3:H5"/>
  </mergeCells>
  <phoneticPr fontId="8"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W81"/>
  <sheetViews>
    <sheetView tabSelected="1" topLeftCell="A35" zoomScale="75" zoomScaleNormal="75" zoomScaleSheetLayoutView="100" workbookViewId="0">
      <selection activeCell="B17" sqref="B17"/>
    </sheetView>
  </sheetViews>
  <sheetFormatPr defaultColWidth="9.28515625" defaultRowHeight="15"/>
  <cols>
    <col min="1" max="1" width="9.28515625" customWidth="1"/>
    <col min="2" max="2" width="24.7109375" customWidth="1"/>
    <col min="3" max="3" width="9.28515625" style="141" customWidth="1"/>
    <col min="4" max="4" width="9.28515625" customWidth="1"/>
    <col min="5" max="6" width="9.28515625" style="315" customWidth="1"/>
    <col min="7" max="7" width="8.28515625" customWidth="1"/>
    <col min="8" max="10" width="8" customWidth="1"/>
    <col min="11" max="12" width="8.140625" customWidth="1"/>
    <col min="13" max="13" width="7.7109375" customWidth="1"/>
    <col min="14" max="15" width="8.7109375" customWidth="1"/>
    <col min="16" max="16" width="7.7109375" style="35" customWidth="1"/>
    <col min="17" max="18" width="7.5703125" style="35" customWidth="1"/>
    <col min="19" max="19" width="8.7109375" customWidth="1"/>
    <col min="20" max="16384" width="9.28515625" style="35"/>
  </cols>
  <sheetData>
    <row r="1" spans="1:23">
      <c r="A1" s="440" t="s">
        <v>161</v>
      </c>
      <c r="B1" s="441"/>
      <c r="C1" s="441"/>
      <c r="D1" s="441"/>
      <c r="E1" s="441"/>
      <c r="F1" s="441"/>
      <c r="G1" s="441"/>
      <c r="H1" s="441"/>
      <c r="I1" s="441"/>
      <c r="J1" s="441"/>
      <c r="K1" s="441"/>
      <c r="L1" s="441"/>
      <c r="M1" s="441"/>
      <c r="N1" s="441"/>
      <c r="O1" s="441"/>
      <c r="P1" s="441"/>
      <c r="Q1" s="441"/>
      <c r="R1" s="441"/>
      <c r="S1" s="441"/>
    </row>
    <row r="2" spans="1:23" ht="15.75" thickBot="1">
      <c r="A2" s="442"/>
      <c r="B2" s="443"/>
      <c r="C2" s="443"/>
      <c r="D2" s="443"/>
      <c r="E2" s="443"/>
      <c r="F2" s="443"/>
      <c r="G2" s="443"/>
      <c r="H2" s="443"/>
      <c r="I2" s="443"/>
      <c r="J2" s="443"/>
      <c r="K2" s="443"/>
      <c r="L2" s="443"/>
      <c r="M2" s="443"/>
      <c r="N2" s="443"/>
      <c r="O2" s="443"/>
      <c r="P2" s="443"/>
      <c r="Q2" s="443"/>
      <c r="R2" s="443"/>
      <c r="S2" s="443"/>
    </row>
    <row r="3" spans="1:23" ht="30" customHeight="1" thickBot="1">
      <c r="A3" s="444" t="s">
        <v>0</v>
      </c>
      <c r="B3" s="447" t="s">
        <v>139</v>
      </c>
      <c r="C3" s="495" t="s">
        <v>171</v>
      </c>
      <c r="D3" s="489" t="s">
        <v>296</v>
      </c>
      <c r="E3" s="375"/>
      <c r="F3" s="353"/>
      <c r="G3" s="453" t="s">
        <v>297</v>
      </c>
      <c r="H3" s="454"/>
      <c r="I3" s="454"/>
      <c r="J3" s="455"/>
      <c r="K3" s="450" t="s">
        <v>162</v>
      </c>
      <c r="L3" s="451"/>
      <c r="M3" s="452"/>
      <c r="N3" s="452"/>
      <c r="O3" s="452"/>
      <c r="P3" s="452"/>
      <c r="Q3" s="452"/>
      <c r="R3" s="452"/>
      <c r="S3" s="452"/>
    </row>
    <row r="4" spans="1:23" ht="15.75" customHeight="1" thickBot="1">
      <c r="A4" s="445"/>
      <c r="B4" s="448"/>
      <c r="C4" s="496"/>
      <c r="D4" s="490"/>
      <c r="E4" s="492" t="s">
        <v>301</v>
      </c>
      <c r="F4" s="492" t="s">
        <v>302</v>
      </c>
      <c r="G4" s="459" t="s">
        <v>140</v>
      </c>
      <c r="H4" s="460"/>
      <c r="I4" s="460"/>
      <c r="J4" s="461"/>
      <c r="K4" s="456" t="s">
        <v>136</v>
      </c>
      <c r="L4" s="457"/>
      <c r="M4" s="458"/>
      <c r="N4" s="456" t="s">
        <v>137</v>
      </c>
      <c r="O4" s="457"/>
      <c r="P4" s="458"/>
      <c r="Q4" s="456" t="s">
        <v>138</v>
      </c>
      <c r="R4" s="457"/>
      <c r="S4" s="458"/>
    </row>
    <row r="5" spans="1:23" ht="12" customHeight="1">
      <c r="A5" s="445"/>
      <c r="B5" s="448"/>
      <c r="C5" s="496"/>
      <c r="D5" s="490"/>
      <c r="E5" s="493"/>
      <c r="F5" s="493"/>
      <c r="G5" s="464" t="s">
        <v>226</v>
      </c>
      <c r="H5" s="416" t="s">
        <v>141</v>
      </c>
      <c r="I5" s="417"/>
      <c r="J5" s="418"/>
      <c r="K5" s="60" t="s">
        <v>142</v>
      </c>
      <c r="L5" s="61" t="s">
        <v>143</v>
      </c>
      <c r="M5" s="413" t="s">
        <v>254</v>
      </c>
      <c r="N5" s="69" t="s">
        <v>144</v>
      </c>
      <c r="O5" s="70" t="s">
        <v>145</v>
      </c>
      <c r="P5" s="413" t="s">
        <v>254</v>
      </c>
      <c r="Q5" s="122" t="s">
        <v>146</v>
      </c>
      <c r="R5" s="76" t="s">
        <v>147</v>
      </c>
      <c r="S5" s="413" t="s">
        <v>254</v>
      </c>
    </row>
    <row r="6" spans="1:23" ht="6.75" hidden="1" customHeight="1">
      <c r="A6" s="445"/>
      <c r="B6" s="448"/>
      <c r="C6" s="496"/>
      <c r="D6" s="490"/>
      <c r="E6" s="493"/>
      <c r="F6" s="493"/>
      <c r="G6" s="465"/>
      <c r="H6" s="419"/>
      <c r="I6" s="420"/>
      <c r="J6" s="421"/>
      <c r="K6" s="62"/>
      <c r="L6" s="63"/>
      <c r="M6" s="414"/>
      <c r="N6" s="62"/>
      <c r="O6" s="71"/>
      <c r="P6" s="414"/>
      <c r="Q6" s="123"/>
      <c r="R6" s="63"/>
      <c r="S6" s="414"/>
    </row>
    <row r="7" spans="1:23" ht="27" customHeight="1" thickBot="1">
      <c r="A7" s="445"/>
      <c r="B7" s="448"/>
      <c r="C7" s="496"/>
      <c r="D7" s="490"/>
      <c r="E7" s="493"/>
      <c r="F7" s="493"/>
      <c r="G7" s="465"/>
      <c r="H7" s="422"/>
      <c r="I7" s="423"/>
      <c r="J7" s="424"/>
      <c r="K7" s="182" t="s">
        <v>220</v>
      </c>
      <c r="L7" s="68" t="s">
        <v>221</v>
      </c>
      <c r="M7" s="415"/>
      <c r="N7" s="57" t="s">
        <v>222</v>
      </c>
      <c r="O7" s="167" t="s">
        <v>223</v>
      </c>
      <c r="P7" s="415"/>
      <c r="Q7" s="182" t="s">
        <v>224</v>
      </c>
      <c r="R7" s="68" t="s">
        <v>225</v>
      </c>
      <c r="S7" s="415"/>
    </row>
    <row r="8" spans="1:23" ht="104.25" customHeight="1" thickBot="1">
      <c r="A8" s="446"/>
      <c r="B8" s="449"/>
      <c r="C8" s="497"/>
      <c r="D8" s="491"/>
      <c r="E8" s="494"/>
      <c r="F8" s="494"/>
      <c r="G8" s="466"/>
      <c r="H8" s="194" t="s">
        <v>148</v>
      </c>
      <c r="I8" s="195" t="s">
        <v>149</v>
      </c>
      <c r="J8" s="196" t="s">
        <v>150</v>
      </c>
      <c r="K8" s="64"/>
      <c r="L8" s="259"/>
      <c r="M8" s="65"/>
      <c r="N8" s="64"/>
      <c r="O8" s="259"/>
      <c r="P8" s="72"/>
      <c r="Q8" s="124"/>
      <c r="R8" s="272"/>
      <c r="S8" s="63"/>
      <c r="U8" s="253"/>
      <c r="W8" s="253"/>
    </row>
    <row r="9" spans="1:23" ht="14.25" customHeight="1" thickBot="1">
      <c r="A9" s="53">
        <v>1</v>
      </c>
      <c r="B9" s="53">
        <v>2</v>
      </c>
      <c r="C9" s="132" t="s">
        <v>227</v>
      </c>
      <c r="D9" s="352">
        <v>4</v>
      </c>
      <c r="E9" s="265"/>
      <c r="F9" s="351"/>
      <c r="G9" s="251">
        <v>10</v>
      </c>
      <c r="H9" s="207">
        <v>11</v>
      </c>
      <c r="I9" s="251">
        <v>12</v>
      </c>
      <c r="J9" s="197">
        <v>13</v>
      </c>
      <c r="K9" s="55">
        <v>14</v>
      </c>
      <c r="L9" s="260"/>
      <c r="M9" s="56">
        <v>15</v>
      </c>
      <c r="N9" s="55">
        <v>16</v>
      </c>
      <c r="O9" s="260"/>
      <c r="P9" s="73">
        <v>17</v>
      </c>
      <c r="Q9" s="125">
        <v>18</v>
      </c>
      <c r="R9" s="273"/>
      <c r="S9" s="56">
        <v>19</v>
      </c>
    </row>
    <row r="10" spans="1:23" ht="3" hidden="1" customHeight="1">
      <c r="A10" s="77"/>
      <c r="B10" s="77"/>
      <c r="C10" s="133"/>
      <c r="D10" s="77"/>
      <c r="E10" s="376"/>
      <c r="F10" s="79"/>
      <c r="G10" s="243"/>
      <c r="H10" s="219"/>
      <c r="I10" s="243"/>
      <c r="J10" s="198"/>
      <c r="K10" s="78"/>
      <c r="L10" s="261"/>
      <c r="M10" s="79"/>
      <c r="N10" s="78"/>
      <c r="O10" s="261"/>
      <c r="P10" s="80"/>
      <c r="Q10" s="126"/>
      <c r="R10" s="274"/>
      <c r="S10" s="79"/>
    </row>
    <row r="11" spans="1:23" ht="42" customHeight="1" thickBot="1">
      <c r="A11" s="362" t="s">
        <v>11</v>
      </c>
      <c r="B11" s="363" t="s">
        <v>174</v>
      </c>
      <c r="C11" s="364" t="s">
        <v>256</v>
      </c>
      <c r="D11" s="365">
        <v>530</v>
      </c>
      <c r="E11" s="366">
        <v>452</v>
      </c>
      <c r="F11" s="366">
        <v>0</v>
      </c>
      <c r="G11" s="247">
        <v>78</v>
      </c>
      <c r="H11" s="248">
        <v>46</v>
      </c>
      <c r="I11" s="250">
        <v>32</v>
      </c>
      <c r="J11" s="249"/>
      <c r="K11" s="367">
        <v>34</v>
      </c>
      <c r="L11" s="368">
        <v>4</v>
      </c>
      <c r="M11" s="366"/>
      <c r="N11" s="369">
        <v>16</v>
      </c>
      <c r="O11" s="370">
        <v>4</v>
      </c>
      <c r="P11" s="366"/>
      <c r="Q11" s="369">
        <v>16</v>
      </c>
      <c r="R11" s="371">
        <v>4</v>
      </c>
      <c r="S11" s="366"/>
    </row>
    <row r="12" spans="1:23" ht="19.149999999999999" customHeight="1">
      <c r="A12" s="354" t="s">
        <v>13</v>
      </c>
      <c r="B12" s="355" t="s">
        <v>14</v>
      </c>
      <c r="C12" s="356" t="s">
        <v>164</v>
      </c>
      <c r="D12" s="357">
        <v>48</v>
      </c>
      <c r="E12" s="349">
        <v>38</v>
      </c>
      <c r="F12" s="349"/>
      <c r="G12" s="244">
        <v>10</v>
      </c>
      <c r="H12" s="245">
        <v>10</v>
      </c>
      <c r="I12" s="244"/>
      <c r="J12" s="246"/>
      <c r="K12" s="358"/>
      <c r="L12" s="337"/>
      <c r="M12" s="349"/>
      <c r="N12" s="358">
        <v>10</v>
      </c>
      <c r="O12" s="337"/>
      <c r="P12" s="359"/>
      <c r="Q12" s="360"/>
      <c r="R12" s="361"/>
      <c r="S12" s="349"/>
    </row>
    <row r="13" spans="1:23" ht="18.600000000000001" customHeight="1">
      <c r="A13" s="66" t="s">
        <v>15</v>
      </c>
      <c r="B13" s="49" t="s">
        <v>16</v>
      </c>
      <c r="C13" s="143" t="s">
        <v>164</v>
      </c>
      <c r="D13" s="47">
        <v>62</v>
      </c>
      <c r="E13" s="68">
        <v>50</v>
      </c>
      <c r="F13" s="68"/>
      <c r="G13" s="199">
        <v>12</v>
      </c>
      <c r="H13" s="200">
        <v>10</v>
      </c>
      <c r="I13" s="199">
        <v>2</v>
      </c>
      <c r="J13" s="201"/>
      <c r="K13" s="167">
        <v>12</v>
      </c>
      <c r="L13" s="256"/>
      <c r="M13" s="68">
        <v>1</v>
      </c>
      <c r="N13" s="57"/>
      <c r="O13" s="256"/>
      <c r="P13" s="75"/>
      <c r="Q13" s="94"/>
      <c r="R13" s="264"/>
      <c r="S13" s="68"/>
    </row>
    <row r="14" spans="1:23" ht="21.6" customHeight="1">
      <c r="A14" s="66" t="s">
        <v>17</v>
      </c>
      <c r="B14" s="49" t="s">
        <v>18</v>
      </c>
      <c r="C14" s="143" t="s">
        <v>164</v>
      </c>
      <c r="D14" s="47">
        <v>138</v>
      </c>
      <c r="E14" s="68">
        <v>108</v>
      </c>
      <c r="F14" s="68"/>
      <c r="G14" s="199">
        <v>30</v>
      </c>
      <c r="H14" s="200">
        <v>4</v>
      </c>
      <c r="I14" s="199">
        <v>26</v>
      </c>
      <c r="J14" s="201"/>
      <c r="K14" s="167">
        <v>6</v>
      </c>
      <c r="L14" s="256">
        <v>4</v>
      </c>
      <c r="M14" s="68"/>
      <c r="N14" s="57">
        <v>6</v>
      </c>
      <c r="O14" s="256">
        <v>4</v>
      </c>
      <c r="P14" s="75"/>
      <c r="Q14" s="94">
        <v>6</v>
      </c>
      <c r="R14" s="264">
        <v>4</v>
      </c>
      <c r="S14" s="68"/>
    </row>
    <row r="15" spans="1:23" ht="38.25" customHeight="1">
      <c r="A15" s="66" t="s">
        <v>20</v>
      </c>
      <c r="B15" s="49" t="s">
        <v>310</v>
      </c>
      <c r="C15" s="143" t="s">
        <v>164</v>
      </c>
      <c r="D15" s="47">
        <v>160</v>
      </c>
      <c r="E15" s="68">
        <v>156</v>
      </c>
      <c r="F15" s="68"/>
      <c r="G15" s="199">
        <v>4</v>
      </c>
      <c r="H15" s="200">
        <v>4</v>
      </c>
      <c r="I15" s="199"/>
      <c r="J15" s="201"/>
      <c r="K15" s="167">
        <v>4</v>
      </c>
      <c r="L15" s="256"/>
      <c r="M15" s="68">
        <v>1</v>
      </c>
      <c r="N15" s="57"/>
      <c r="O15" s="256"/>
      <c r="P15" s="75"/>
      <c r="Q15" s="94"/>
      <c r="R15" s="264"/>
      <c r="S15" s="68"/>
    </row>
    <row r="16" spans="1:23" ht="17.45" customHeight="1">
      <c r="A16" s="66" t="s">
        <v>22</v>
      </c>
      <c r="B16" s="49" t="s">
        <v>91</v>
      </c>
      <c r="C16" s="143" t="s">
        <v>164</v>
      </c>
      <c r="D16" s="47">
        <v>70</v>
      </c>
      <c r="E16" s="68">
        <v>58</v>
      </c>
      <c r="F16" s="68"/>
      <c r="G16" s="199">
        <v>12</v>
      </c>
      <c r="H16" s="200">
        <v>10</v>
      </c>
      <c r="I16" s="199">
        <v>2</v>
      </c>
      <c r="J16" s="201"/>
      <c r="K16" s="167">
        <v>12</v>
      </c>
      <c r="L16" s="256"/>
      <c r="M16" s="68">
        <v>1</v>
      </c>
      <c r="N16" s="57"/>
      <c r="O16" s="256"/>
      <c r="P16" s="75"/>
      <c r="Q16" s="94"/>
      <c r="R16" s="264"/>
      <c r="S16" s="68"/>
    </row>
    <row r="17" spans="1:21" ht="18" customHeight="1" thickBot="1">
      <c r="A17" s="85" t="s">
        <v>92</v>
      </c>
      <c r="B17" s="86" t="s">
        <v>239</v>
      </c>
      <c r="C17" s="144" t="s">
        <v>164</v>
      </c>
      <c r="D17" s="59">
        <v>52</v>
      </c>
      <c r="E17" s="98">
        <v>42</v>
      </c>
      <c r="F17" s="98"/>
      <c r="G17" s="202">
        <v>10</v>
      </c>
      <c r="H17" s="203">
        <v>8</v>
      </c>
      <c r="I17" s="202">
        <v>2</v>
      </c>
      <c r="J17" s="204"/>
      <c r="K17" s="171"/>
      <c r="L17" s="262"/>
      <c r="M17" s="98"/>
      <c r="N17" s="58"/>
      <c r="O17" s="262"/>
      <c r="P17" s="99"/>
      <c r="Q17" s="127">
        <v>10</v>
      </c>
      <c r="R17" s="275"/>
      <c r="S17" s="98"/>
    </row>
    <row r="18" spans="1:21" ht="26.25">
      <c r="A18" s="81" t="s">
        <v>24</v>
      </c>
      <c r="B18" s="82" t="s">
        <v>151</v>
      </c>
      <c r="C18" s="134" t="s">
        <v>218</v>
      </c>
      <c r="D18" s="115">
        <v>180</v>
      </c>
      <c r="E18" s="350">
        <v>162</v>
      </c>
      <c r="F18" s="350">
        <v>0</v>
      </c>
      <c r="G18" s="235">
        <v>18</v>
      </c>
      <c r="H18" s="236">
        <v>8</v>
      </c>
      <c r="I18" s="235">
        <v>10</v>
      </c>
      <c r="J18" s="234"/>
      <c r="K18" s="237">
        <v>14</v>
      </c>
      <c r="L18" s="235">
        <v>4</v>
      </c>
      <c r="M18" s="84"/>
      <c r="N18" s="83"/>
      <c r="O18" s="270"/>
      <c r="P18" s="84"/>
      <c r="Q18" s="83"/>
      <c r="R18" s="170"/>
      <c r="S18" s="84"/>
    </row>
    <row r="19" spans="1:21">
      <c r="A19" s="57" t="s">
        <v>26</v>
      </c>
      <c r="B19" s="119" t="s">
        <v>27</v>
      </c>
      <c r="C19" s="142" t="s">
        <v>164</v>
      </c>
      <c r="D19" s="47">
        <v>60</v>
      </c>
      <c r="E19" s="68">
        <v>50</v>
      </c>
      <c r="F19" s="68"/>
      <c r="G19" s="199">
        <v>10</v>
      </c>
      <c r="H19" s="200">
        <v>4</v>
      </c>
      <c r="I19" s="199">
        <v>6</v>
      </c>
      <c r="J19" s="201"/>
      <c r="K19" s="167">
        <v>10</v>
      </c>
      <c r="L19" s="256"/>
      <c r="M19" s="68">
        <v>1</v>
      </c>
      <c r="N19" s="57"/>
      <c r="O19" s="256"/>
      <c r="P19" s="75"/>
      <c r="Q19" s="94"/>
      <c r="R19" s="264"/>
      <c r="S19" s="68"/>
    </row>
    <row r="20" spans="1:21" ht="36.75">
      <c r="A20" s="57" t="s">
        <v>28</v>
      </c>
      <c r="B20" s="257" t="s">
        <v>167</v>
      </c>
      <c r="C20" s="142" t="s">
        <v>164</v>
      </c>
      <c r="D20" s="47">
        <v>120</v>
      </c>
      <c r="E20" s="68">
        <v>112</v>
      </c>
      <c r="F20" s="68"/>
      <c r="G20" s="199">
        <v>8</v>
      </c>
      <c r="H20" s="200">
        <v>4</v>
      </c>
      <c r="I20" s="199">
        <v>4</v>
      </c>
      <c r="J20" s="201"/>
      <c r="K20" s="167">
        <v>4</v>
      </c>
      <c r="L20" s="256">
        <v>4</v>
      </c>
      <c r="M20" s="68"/>
      <c r="N20" s="57"/>
      <c r="O20" s="256"/>
      <c r="P20" s="75"/>
      <c r="Q20" s="94"/>
      <c r="R20" s="264"/>
      <c r="S20" s="68"/>
    </row>
    <row r="21" spans="1:21" ht="27" thickBot="1">
      <c r="A21" s="87" t="s">
        <v>30</v>
      </c>
      <c r="B21" s="87" t="s">
        <v>152</v>
      </c>
      <c r="C21" s="136" t="s">
        <v>305</v>
      </c>
      <c r="D21" s="121">
        <v>1882</v>
      </c>
      <c r="E21" s="338">
        <v>1138</v>
      </c>
      <c r="F21" s="338">
        <v>360</v>
      </c>
      <c r="G21" s="230">
        <v>384</v>
      </c>
      <c r="H21" s="231">
        <v>182</v>
      </c>
      <c r="I21" s="232">
        <v>182</v>
      </c>
      <c r="J21" s="229">
        <v>20</v>
      </c>
      <c r="K21" s="233"/>
      <c r="L21" s="232">
        <v>72</v>
      </c>
      <c r="M21" s="193"/>
      <c r="N21" s="173"/>
      <c r="O21" s="271"/>
      <c r="P21" s="193"/>
      <c r="Q21" s="173"/>
      <c r="R21" s="271"/>
      <c r="S21" s="193"/>
    </row>
    <row r="22" spans="1:21" ht="26.25">
      <c r="A22" s="88" t="s">
        <v>32</v>
      </c>
      <c r="B22" s="89" t="s">
        <v>153</v>
      </c>
      <c r="C22" s="137" t="s">
        <v>255</v>
      </c>
      <c r="D22" s="90">
        <v>686</v>
      </c>
      <c r="E22" s="174">
        <v>508</v>
      </c>
      <c r="F22" s="174"/>
      <c r="G22" s="239">
        <v>178</v>
      </c>
      <c r="H22" s="240">
        <v>94</v>
      </c>
      <c r="I22" s="241">
        <v>84</v>
      </c>
      <c r="J22" s="238"/>
      <c r="K22" s="242">
        <v>32</v>
      </c>
      <c r="L22" s="263">
        <v>26</v>
      </c>
      <c r="M22" s="226"/>
      <c r="N22" s="168">
        <v>28</v>
      </c>
      <c r="O22" s="168">
        <v>52</v>
      </c>
      <c r="P22" s="91"/>
      <c r="Q22" s="174">
        <v>34</v>
      </c>
      <c r="R22" s="168">
        <v>6</v>
      </c>
      <c r="S22" s="91"/>
    </row>
    <row r="23" spans="1:21" ht="19.899999999999999" customHeight="1">
      <c r="A23" s="100" t="s">
        <v>34</v>
      </c>
      <c r="B23" s="101" t="s">
        <v>35</v>
      </c>
      <c r="C23" s="147" t="s">
        <v>163</v>
      </c>
      <c r="D23" s="50">
        <v>68</v>
      </c>
      <c r="E23" s="175">
        <v>40</v>
      </c>
      <c r="F23" s="175"/>
      <c r="G23" s="211">
        <v>28</v>
      </c>
      <c r="H23" s="218">
        <v>8</v>
      </c>
      <c r="I23" s="199">
        <v>20</v>
      </c>
      <c r="J23" s="201"/>
      <c r="K23" s="94">
        <v>20</v>
      </c>
      <c r="L23" s="264">
        <v>8</v>
      </c>
      <c r="M23" s="75">
        <v>1</v>
      </c>
      <c r="N23" s="94"/>
      <c r="O23" s="264"/>
      <c r="P23" s="75"/>
      <c r="Q23" s="94"/>
      <c r="R23" s="264"/>
      <c r="S23" s="75"/>
    </row>
    <row r="24" spans="1:21" ht="19.149999999999999" customHeight="1">
      <c r="A24" s="100" t="s">
        <v>36</v>
      </c>
      <c r="B24" s="101" t="s">
        <v>231</v>
      </c>
      <c r="C24" s="147" t="s">
        <v>164</v>
      </c>
      <c r="D24" s="50">
        <v>58</v>
      </c>
      <c r="E24" s="175">
        <v>40</v>
      </c>
      <c r="F24" s="175"/>
      <c r="G24" s="211">
        <v>18</v>
      </c>
      <c r="H24" s="200">
        <v>10</v>
      </c>
      <c r="I24" s="199">
        <v>8</v>
      </c>
      <c r="J24" s="201"/>
      <c r="K24" s="175"/>
      <c r="L24" s="264"/>
      <c r="M24" s="75"/>
      <c r="N24" s="94">
        <v>18</v>
      </c>
      <c r="O24" s="264"/>
      <c r="P24" s="75"/>
      <c r="Q24" s="94"/>
      <c r="R24" s="264"/>
      <c r="S24" s="75"/>
    </row>
    <row r="25" spans="1:21" ht="17.45" customHeight="1">
      <c r="A25" s="100" t="s">
        <v>38</v>
      </c>
      <c r="B25" s="101" t="s">
        <v>232</v>
      </c>
      <c r="C25" s="147" t="s">
        <v>164</v>
      </c>
      <c r="D25" s="50">
        <v>48</v>
      </c>
      <c r="E25" s="175">
        <v>32</v>
      </c>
      <c r="F25" s="175"/>
      <c r="G25" s="211">
        <v>16</v>
      </c>
      <c r="H25" s="200">
        <v>8</v>
      </c>
      <c r="I25" s="199">
        <v>8</v>
      </c>
      <c r="J25" s="201"/>
      <c r="K25" s="175"/>
      <c r="L25" s="264"/>
      <c r="M25" s="75"/>
      <c r="N25" s="94"/>
      <c r="O25" s="264">
        <v>16</v>
      </c>
      <c r="P25" s="75">
        <v>1</v>
      </c>
      <c r="Q25" s="94"/>
      <c r="R25" s="264"/>
      <c r="S25" s="75"/>
    </row>
    <row r="26" spans="1:21" ht="28.15" customHeight="1">
      <c r="A26" s="100" t="s">
        <v>40</v>
      </c>
      <c r="B26" s="101" t="s">
        <v>41</v>
      </c>
      <c r="C26" s="147" t="s">
        <v>164</v>
      </c>
      <c r="D26" s="50">
        <v>44</v>
      </c>
      <c r="E26" s="175">
        <v>32</v>
      </c>
      <c r="F26" s="175"/>
      <c r="G26" s="211">
        <v>10</v>
      </c>
      <c r="H26" s="200">
        <v>4</v>
      </c>
      <c r="I26" s="199">
        <v>6</v>
      </c>
      <c r="J26" s="201"/>
      <c r="K26" s="175"/>
      <c r="L26" s="264"/>
      <c r="M26" s="75"/>
      <c r="N26" s="94"/>
      <c r="O26" s="264">
        <v>10</v>
      </c>
      <c r="P26" s="75">
        <v>1</v>
      </c>
      <c r="Q26" s="94"/>
      <c r="R26" s="264"/>
      <c r="S26" s="75"/>
    </row>
    <row r="27" spans="1:21" ht="36.75" customHeight="1">
      <c r="A27" s="100" t="s">
        <v>42</v>
      </c>
      <c r="B27" s="103" t="s">
        <v>43</v>
      </c>
      <c r="C27" s="147" t="s">
        <v>164</v>
      </c>
      <c r="D27" s="50">
        <v>40</v>
      </c>
      <c r="E27" s="175">
        <v>32</v>
      </c>
      <c r="F27" s="175"/>
      <c r="G27" s="211">
        <v>8</v>
      </c>
      <c r="H27" s="200">
        <v>6</v>
      </c>
      <c r="I27" s="199">
        <v>2</v>
      </c>
      <c r="J27" s="201"/>
      <c r="K27" s="175"/>
      <c r="L27" s="264"/>
      <c r="M27" s="75"/>
      <c r="N27" s="94"/>
      <c r="O27" s="264"/>
      <c r="P27" s="75"/>
      <c r="Q27" s="94">
        <v>8</v>
      </c>
      <c r="R27" s="264"/>
      <c r="S27" s="75">
        <v>1</v>
      </c>
    </row>
    <row r="28" spans="1:21" ht="26.45" customHeight="1">
      <c r="A28" s="100" t="s">
        <v>44</v>
      </c>
      <c r="B28" s="101" t="s">
        <v>233</v>
      </c>
      <c r="C28" s="147" t="s">
        <v>163</v>
      </c>
      <c r="D28" s="50">
        <v>56</v>
      </c>
      <c r="E28" s="175">
        <v>44</v>
      </c>
      <c r="F28" s="175"/>
      <c r="G28" s="211">
        <v>12</v>
      </c>
      <c r="H28" s="200">
        <v>8</v>
      </c>
      <c r="I28" s="199">
        <v>4</v>
      </c>
      <c r="J28" s="201"/>
      <c r="K28" s="175">
        <v>12</v>
      </c>
      <c r="L28" s="264"/>
      <c r="M28" s="75">
        <v>1</v>
      </c>
      <c r="N28" s="94"/>
      <c r="O28" s="264"/>
      <c r="P28" s="75"/>
      <c r="Q28" s="94"/>
      <c r="R28" s="264"/>
      <c r="S28" s="75"/>
    </row>
    <row r="29" spans="1:21">
      <c r="A29" s="100" t="s">
        <v>46</v>
      </c>
      <c r="B29" s="101" t="s">
        <v>234</v>
      </c>
      <c r="C29" s="147" t="s">
        <v>164</v>
      </c>
      <c r="D29" s="50">
        <v>62</v>
      </c>
      <c r="E29" s="175">
        <v>36</v>
      </c>
      <c r="F29" s="175"/>
      <c r="G29" s="211">
        <v>26</v>
      </c>
      <c r="H29" s="200">
        <v>10</v>
      </c>
      <c r="I29" s="199">
        <v>16</v>
      </c>
      <c r="J29" s="201"/>
      <c r="K29" s="175"/>
      <c r="L29" s="264"/>
      <c r="M29" s="75"/>
      <c r="N29" s="94"/>
      <c r="O29" s="264">
        <v>16</v>
      </c>
      <c r="P29" s="75">
        <v>1</v>
      </c>
      <c r="Q29" s="94">
        <v>10</v>
      </c>
      <c r="R29" s="264"/>
      <c r="S29" s="75"/>
    </row>
    <row r="30" spans="1:21" ht="22.9" customHeight="1">
      <c r="A30" s="100" t="s">
        <v>48</v>
      </c>
      <c r="B30" s="101" t="s">
        <v>235</v>
      </c>
      <c r="C30" s="147" t="s">
        <v>164</v>
      </c>
      <c r="D30" s="50">
        <v>64</v>
      </c>
      <c r="E30" s="175">
        <v>48</v>
      </c>
      <c r="F30" s="175"/>
      <c r="G30" s="211">
        <v>18</v>
      </c>
      <c r="H30" s="200">
        <v>10</v>
      </c>
      <c r="I30" s="199">
        <v>8</v>
      </c>
      <c r="J30" s="201"/>
      <c r="K30" s="175"/>
      <c r="L30" s="264">
        <v>18</v>
      </c>
      <c r="M30" s="75"/>
      <c r="N30" s="94"/>
      <c r="O30" s="264"/>
      <c r="P30" s="75"/>
      <c r="Q30" s="94"/>
      <c r="R30" s="264"/>
      <c r="S30" s="75"/>
      <c r="U30" s="253"/>
    </row>
    <row r="31" spans="1:21" ht="17.45" customHeight="1">
      <c r="A31" s="100" t="s">
        <v>50</v>
      </c>
      <c r="B31" s="101" t="s">
        <v>236</v>
      </c>
      <c r="C31" s="147" t="s">
        <v>164</v>
      </c>
      <c r="D31" s="50">
        <v>48</v>
      </c>
      <c r="E31" s="175">
        <v>40</v>
      </c>
      <c r="F31" s="175"/>
      <c r="G31" s="290">
        <v>8</v>
      </c>
      <c r="H31" s="291">
        <v>6</v>
      </c>
      <c r="I31" s="199">
        <v>2</v>
      </c>
      <c r="J31" s="201"/>
      <c r="K31" s="175"/>
      <c r="L31" s="264"/>
      <c r="M31" s="75"/>
      <c r="N31" s="94"/>
      <c r="O31" s="264"/>
      <c r="P31" s="75"/>
      <c r="Q31" s="94">
        <v>8</v>
      </c>
      <c r="R31" s="264"/>
      <c r="S31" s="75"/>
    </row>
    <row r="32" spans="1:21" ht="24.75" customHeight="1">
      <c r="A32" s="102" t="s">
        <v>101</v>
      </c>
      <c r="B32" s="103" t="s">
        <v>51</v>
      </c>
      <c r="C32" s="143" t="s">
        <v>164</v>
      </c>
      <c r="D32" s="47">
        <v>68</v>
      </c>
      <c r="E32" s="167">
        <v>58</v>
      </c>
      <c r="F32" s="167"/>
      <c r="G32" s="211">
        <v>10</v>
      </c>
      <c r="H32" s="200">
        <v>6</v>
      </c>
      <c r="I32" s="199">
        <v>4</v>
      </c>
      <c r="J32" s="201"/>
      <c r="K32" s="167"/>
      <c r="L32" s="256"/>
      <c r="M32" s="68"/>
      <c r="N32" s="57">
        <v>10</v>
      </c>
      <c r="O32" s="256"/>
      <c r="P32" s="75">
        <v>1</v>
      </c>
      <c r="Q32" s="94"/>
      <c r="R32" s="264"/>
      <c r="S32" s="68"/>
    </row>
    <row r="33" spans="1:22" ht="27.6" customHeight="1">
      <c r="A33" s="102" t="s">
        <v>270</v>
      </c>
      <c r="B33" s="103" t="s">
        <v>237</v>
      </c>
      <c r="C33" s="143" t="s">
        <v>163</v>
      </c>
      <c r="D33" s="47">
        <v>52</v>
      </c>
      <c r="E33" s="167">
        <v>42</v>
      </c>
      <c r="F33" s="167"/>
      <c r="G33" s="211">
        <v>10</v>
      </c>
      <c r="H33" s="200">
        <v>8</v>
      </c>
      <c r="I33" s="199">
        <v>2</v>
      </c>
      <c r="J33" s="201"/>
      <c r="K33" s="167"/>
      <c r="L33" s="256"/>
      <c r="M33" s="68"/>
      <c r="N33" s="57"/>
      <c r="O33" s="256">
        <v>10</v>
      </c>
      <c r="P33" s="75">
        <v>1</v>
      </c>
      <c r="Q33" s="94"/>
      <c r="R33" s="264"/>
      <c r="S33" s="68"/>
    </row>
    <row r="34" spans="1:22" ht="18.75" customHeight="1">
      <c r="A34" s="102" t="s">
        <v>271</v>
      </c>
      <c r="B34" s="103" t="s">
        <v>98</v>
      </c>
      <c r="C34" s="143" t="s">
        <v>164</v>
      </c>
      <c r="D34" s="47">
        <v>42</v>
      </c>
      <c r="E34" s="167">
        <v>34</v>
      </c>
      <c r="F34" s="167"/>
      <c r="G34" s="211">
        <v>8</v>
      </c>
      <c r="H34" s="200">
        <v>6</v>
      </c>
      <c r="I34" s="199">
        <v>2</v>
      </c>
      <c r="J34" s="201"/>
      <c r="K34" s="167"/>
      <c r="L34" s="256"/>
      <c r="M34" s="68"/>
      <c r="N34" s="57"/>
      <c r="O34" s="256"/>
      <c r="P34" s="75"/>
      <c r="Q34" s="94">
        <v>8</v>
      </c>
      <c r="R34" s="264"/>
      <c r="S34" s="68"/>
    </row>
    <row r="35" spans="1:22" ht="22.9" customHeight="1" thickBot="1">
      <c r="A35" s="102" t="s">
        <v>272</v>
      </c>
      <c r="B35" s="103" t="s">
        <v>238</v>
      </c>
      <c r="C35" s="143" t="s">
        <v>164</v>
      </c>
      <c r="D35" s="47">
        <v>36</v>
      </c>
      <c r="E35" s="167">
        <v>30</v>
      </c>
      <c r="F35" s="167"/>
      <c r="G35" s="211">
        <v>6</v>
      </c>
      <c r="H35" s="200">
        <v>4</v>
      </c>
      <c r="I35" s="199">
        <v>2</v>
      </c>
      <c r="J35" s="201"/>
      <c r="K35" s="167"/>
      <c r="L35" s="256"/>
      <c r="M35" s="68"/>
      <c r="N35" s="57"/>
      <c r="O35" s="256"/>
      <c r="P35" s="75"/>
      <c r="Q35" s="94"/>
      <c r="R35" s="264">
        <v>6</v>
      </c>
      <c r="S35" s="68"/>
    </row>
    <row r="36" spans="1:22" ht="31.9" customHeight="1" thickBot="1">
      <c r="A36" s="184" t="s">
        <v>52</v>
      </c>
      <c r="B36" s="185" t="s">
        <v>53</v>
      </c>
      <c r="C36" s="186" t="s">
        <v>304</v>
      </c>
      <c r="D36" s="187">
        <v>1196</v>
      </c>
      <c r="E36" s="339">
        <v>630</v>
      </c>
      <c r="F36" s="377">
        <v>360</v>
      </c>
      <c r="G36" s="228">
        <v>206</v>
      </c>
      <c r="H36" s="221">
        <v>88</v>
      </c>
      <c r="I36" s="222">
        <v>98</v>
      </c>
      <c r="J36" s="223">
        <v>20</v>
      </c>
      <c r="K36" s="224"/>
      <c r="L36" s="222">
        <v>46</v>
      </c>
      <c r="M36" s="191"/>
      <c r="N36" s="190">
        <v>36</v>
      </c>
      <c r="O36" s="189">
        <v>24</v>
      </c>
      <c r="P36" s="188"/>
      <c r="Q36" s="227">
        <v>30</v>
      </c>
      <c r="R36" s="189">
        <v>70</v>
      </c>
      <c r="S36" s="190"/>
    </row>
    <row r="37" spans="1:22" ht="54" customHeight="1">
      <c r="A37" s="151" t="s">
        <v>54</v>
      </c>
      <c r="B37" s="192" t="s">
        <v>283</v>
      </c>
      <c r="C37" s="146" t="s">
        <v>180</v>
      </c>
      <c r="D37" s="120">
        <v>176</v>
      </c>
      <c r="E37" s="340">
        <v>116</v>
      </c>
      <c r="F37" s="340"/>
      <c r="G37" s="213">
        <v>24</v>
      </c>
      <c r="H37" s="206">
        <v>12</v>
      </c>
      <c r="I37" s="205">
        <v>12</v>
      </c>
      <c r="J37" s="207"/>
      <c r="K37" s="176"/>
      <c r="L37" s="265"/>
      <c r="M37" s="54"/>
      <c r="N37" s="176"/>
      <c r="O37" s="265"/>
      <c r="P37" s="183"/>
      <c r="Q37" s="281"/>
      <c r="R37" s="276"/>
      <c r="S37" s="54"/>
    </row>
    <row r="38" spans="1:22" ht="43.9" customHeight="1">
      <c r="A38" s="92" t="s">
        <v>56</v>
      </c>
      <c r="B38" s="51" t="s">
        <v>284</v>
      </c>
      <c r="C38" s="138" t="s">
        <v>178</v>
      </c>
      <c r="D38" s="48">
        <v>140</v>
      </c>
      <c r="E38" s="341">
        <v>116</v>
      </c>
      <c r="F38" s="341"/>
      <c r="G38" s="211">
        <v>24</v>
      </c>
      <c r="H38" s="200">
        <v>12</v>
      </c>
      <c r="I38" s="199">
        <v>12</v>
      </c>
      <c r="J38" s="201"/>
      <c r="K38" s="167"/>
      <c r="L38" s="256">
        <v>12</v>
      </c>
      <c r="M38" s="68"/>
      <c r="N38" s="57">
        <v>12</v>
      </c>
      <c r="O38" s="256"/>
      <c r="P38" s="75"/>
      <c r="Q38" s="94"/>
      <c r="R38" s="264"/>
      <c r="S38" s="68"/>
    </row>
    <row r="39" spans="1:22" ht="22.5" customHeight="1">
      <c r="A39" s="92" t="s">
        <v>299</v>
      </c>
      <c r="B39" s="49" t="s">
        <v>130</v>
      </c>
      <c r="C39" s="135" t="s">
        <v>240</v>
      </c>
      <c r="D39" s="47">
        <v>36</v>
      </c>
      <c r="E39" s="167"/>
      <c r="F39" s="167">
        <v>36</v>
      </c>
      <c r="G39" s="211"/>
      <c r="H39" s="200"/>
      <c r="I39" s="199"/>
      <c r="J39" s="201"/>
      <c r="K39" s="167"/>
      <c r="L39" s="256"/>
      <c r="M39" s="68"/>
      <c r="N39" s="57">
        <v>36</v>
      </c>
      <c r="O39" s="256"/>
      <c r="P39" s="75"/>
      <c r="Q39" s="94"/>
      <c r="R39" s="264"/>
      <c r="S39" s="68"/>
    </row>
    <row r="40" spans="1:22" ht="72.75" customHeight="1">
      <c r="A40" s="150" t="s">
        <v>59</v>
      </c>
      <c r="B40" s="52" t="s">
        <v>285</v>
      </c>
      <c r="C40" s="166" t="s">
        <v>180</v>
      </c>
      <c r="D40" s="46">
        <v>152</v>
      </c>
      <c r="E40" s="177">
        <v>80</v>
      </c>
      <c r="F40" s="177"/>
      <c r="G40" s="214">
        <v>36</v>
      </c>
      <c r="H40" s="215">
        <v>16</v>
      </c>
      <c r="I40" s="216">
        <v>20</v>
      </c>
      <c r="J40" s="217"/>
      <c r="K40" s="177"/>
      <c r="L40" s="260"/>
      <c r="M40" s="56"/>
      <c r="N40" s="55"/>
      <c r="O40" s="260"/>
      <c r="P40" s="75"/>
      <c r="Q40" s="94"/>
      <c r="R40" s="264"/>
      <c r="S40" s="68"/>
    </row>
    <row r="41" spans="1:22" ht="52.9" customHeight="1">
      <c r="A41" s="92" t="s">
        <v>61</v>
      </c>
      <c r="B41" s="49" t="s">
        <v>286</v>
      </c>
      <c r="C41" s="135" t="s">
        <v>163</v>
      </c>
      <c r="D41" s="47">
        <v>58</v>
      </c>
      <c r="E41" s="167">
        <v>40</v>
      </c>
      <c r="F41" s="167"/>
      <c r="G41" s="211">
        <v>18</v>
      </c>
      <c r="H41" s="200">
        <v>8</v>
      </c>
      <c r="I41" s="199">
        <v>10</v>
      </c>
      <c r="J41" s="201"/>
      <c r="K41" s="167"/>
      <c r="L41" s="256">
        <v>10</v>
      </c>
      <c r="M41" s="68"/>
      <c r="N41" s="57">
        <v>8</v>
      </c>
      <c r="O41" s="256"/>
      <c r="P41" s="75"/>
      <c r="Q41" s="94"/>
      <c r="R41" s="264"/>
      <c r="S41" s="68"/>
    </row>
    <row r="42" spans="1:22" ht="37.9" customHeight="1">
      <c r="A42" s="92" t="s">
        <v>175</v>
      </c>
      <c r="B42" s="51" t="s">
        <v>241</v>
      </c>
      <c r="C42" s="149" t="s">
        <v>163</v>
      </c>
      <c r="D42" s="47">
        <v>58</v>
      </c>
      <c r="E42" s="167">
        <v>40</v>
      </c>
      <c r="F42" s="167"/>
      <c r="G42" s="211">
        <v>18</v>
      </c>
      <c r="H42" s="200">
        <v>8</v>
      </c>
      <c r="I42" s="199">
        <v>10</v>
      </c>
      <c r="J42" s="201"/>
      <c r="K42" s="178"/>
      <c r="L42" s="256">
        <v>8</v>
      </c>
      <c r="M42" s="67"/>
      <c r="N42" s="57">
        <v>10</v>
      </c>
      <c r="O42" s="256"/>
      <c r="P42" s="74"/>
      <c r="Q42" s="94"/>
      <c r="R42" s="264"/>
      <c r="S42" s="68"/>
    </row>
    <row r="43" spans="1:22" ht="19.5" customHeight="1">
      <c r="A43" s="92" t="s">
        <v>63</v>
      </c>
      <c r="B43" s="258" t="s">
        <v>131</v>
      </c>
      <c r="C43" s="147" t="s">
        <v>164</v>
      </c>
      <c r="D43" s="47">
        <v>36</v>
      </c>
      <c r="E43" s="167"/>
      <c r="F43" s="167">
        <v>36</v>
      </c>
      <c r="G43" s="211"/>
      <c r="H43" s="200"/>
      <c r="I43" s="199"/>
      <c r="J43" s="201"/>
      <c r="K43" s="167"/>
      <c r="L43" s="256"/>
      <c r="M43" s="68"/>
      <c r="N43" s="57">
        <v>36</v>
      </c>
      <c r="O43" s="256"/>
      <c r="P43" s="75"/>
      <c r="Q43" s="94"/>
      <c r="R43" s="264"/>
      <c r="S43" s="68"/>
    </row>
    <row r="44" spans="1:22" ht="37.15" customHeight="1">
      <c r="A44" s="150" t="s">
        <v>64</v>
      </c>
      <c r="B44" s="152" t="s">
        <v>242</v>
      </c>
      <c r="C44" s="153" t="s">
        <v>180</v>
      </c>
      <c r="D44" s="46">
        <v>146</v>
      </c>
      <c r="E44" s="177">
        <v>58</v>
      </c>
      <c r="F44" s="177"/>
      <c r="G44" s="214">
        <v>16</v>
      </c>
      <c r="H44" s="215">
        <v>8</v>
      </c>
      <c r="I44" s="216">
        <v>8</v>
      </c>
      <c r="J44" s="217"/>
      <c r="K44" s="177"/>
      <c r="L44" s="260"/>
      <c r="M44" s="56"/>
      <c r="N44" s="55"/>
      <c r="O44" s="260"/>
      <c r="P44" s="75"/>
      <c r="Q44" s="94"/>
      <c r="R44" s="264"/>
      <c r="S44" s="68"/>
    </row>
    <row r="45" spans="1:22" ht="41.45" customHeight="1">
      <c r="A45" s="92" t="s">
        <v>66</v>
      </c>
      <c r="B45" s="51" t="s">
        <v>243</v>
      </c>
      <c r="C45" s="282" t="s">
        <v>163</v>
      </c>
      <c r="D45" s="47">
        <v>74</v>
      </c>
      <c r="E45" s="167">
        <v>58</v>
      </c>
      <c r="F45" s="167"/>
      <c r="G45" s="211">
        <v>16</v>
      </c>
      <c r="H45" s="218">
        <v>8</v>
      </c>
      <c r="I45" s="199">
        <v>8</v>
      </c>
      <c r="J45" s="201"/>
      <c r="K45" s="178"/>
      <c r="L45" s="178"/>
      <c r="M45" s="147"/>
      <c r="N45" s="57">
        <v>6</v>
      </c>
      <c r="O45" s="256">
        <v>10</v>
      </c>
      <c r="P45" s="75">
        <v>1</v>
      </c>
      <c r="Q45" s="94"/>
      <c r="R45" s="264"/>
      <c r="S45" s="68"/>
    </row>
    <row r="46" spans="1:22" ht="19.5" customHeight="1">
      <c r="A46" s="92" t="s">
        <v>127</v>
      </c>
      <c r="B46" s="117" t="s">
        <v>131</v>
      </c>
      <c r="C46" s="139" t="s">
        <v>244</v>
      </c>
      <c r="D46" s="112">
        <v>72</v>
      </c>
      <c r="E46" s="172"/>
      <c r="F46" s="172">
        <v>72</v>
      </c>
      <c r="G46" s="212"/>
      <c r="H46" s="209"/>
      <c r="I46" s="208"/>
      <c r="J46" s="210"/>
      <c r="K46" s="172"/>
      <c r="L46" s="266"/>
      <c r="M46" s="113"/>
      <c r="N46" s="111"/>
      <c r="O46" s="266">
        <v>72</v>
      </c>
      <c r="P46" s="114"/>
      <c r="Q46" s="128"/>
      <c r="R46" s="277"/>
      <c r="S46" s="113"/>
    </row>
    <row r="47" spans="1:22" ht="51.75" customHeight="1">
      <c r="A47" s="150" t="s">
        <v>69</v>
      </c>
      <c r="B47" s="118" t="s">
        <v>287</v>
      </c>
      <c r="C47" s="145" t="s">
        <v>180</v>
      </c>
      <c r="D47" s="77">
        <v>328</v>
      </c>
      <c r="E47" s="169">
        <v>126</v>
      </c>
      <c r="F47" s="169"/>
      <c r="G47" s="214">
        <v>58</v>
      </c>
      <c r="H47" s="215">
        <v>20</v>
      </c>
      <c r="I47" s="198">
        <v>18</v>
      </c>
      <c r="J47" s="219">
        <v>20</v>
      </c>
      <c r="K47" s="169"/>
      <c r="L47" s="261"/>
      <c r="M47" s="79"/>
      <c r="N47" s="78"/>
      <c r="O47" s="261"/>
      <c r="P47" s="80"/>
      <c r="Q47" s="126"/>
      <c r="R47" s="274"/>
      <c r="S47" s="79"/>
    </row>
    <row r="48" spans="1:22" ht="36.6" customHeight="1">
      <c r="A48" s="92" t="s">
        <v>71</v>
      </c>
      <c r="B48" s="117" t="s">
        <v>246</v>
      </c>
      <c r="C48" s="155" t="s">
        <v>163</v>
      </c>
      <c r="D48" s="112">
        <v>78</v>
      </c>
      <c r="E48" s="172">
        <v>62</v>
      </c>
      <c r="F48" s="172"/>
      <c r="G48" s="212">
        <v>16</v>
      </c>
      <c r="H48" s="209">
        <v>8</v>
      </c>
      <c r="I48" s="208">
        <v>8</v>
      </c>
      <c r="J48" s="210"/>
      <c r="K48" s="172"/>
      <c r="L48" s="266"/>
      <c r="M48" s="113"/>
      <c r="N48" s="111"/>
      <c r="O48" s="266">
        <v>12</v>
      </c>
      <c r="P48" s="114">
        <v>1</v>
      </c>
      <c r="Q48" s="128">
        <v>4</v>
      </c>
      <c r="R48" s="277"/>
      <c r="S48" s="113"/>
      <c r="U48" s="131"/>
      <c r="V48" s="131"/>
    </row>
    <row r="49" spans="1:20" ht="29.45" customHeight="1">
      <c r="A49" s="116" t="s">
        <v>245</v>
      </c>
      <c r="B49" s="117" t="s">
        <v>247</v>
      </c>
      <c r="C49" s="155" t="s">
        <v>163</v>
      </c>
      <c r="D49" s="112">
        <v>106</v>
      </c>
      <c r="E49" s="172">
        <v>64</v>
      </c>
      <c r="F49" s="172"/>
      <c r="G49" s="212">
        <v>42</v>
      </c>
      <c r="H49" s="209">
        <v>12</v>
      </c>
      <c r="I49" s="208">
        <v>10</v>
      </c>
      <c r="J49" s="210">
        <v>20</v>
      </c>
      <c r="K49" s="172"/>
      <c r="L49" s="266"/>
      <c r="M49" s="113"/>
      <c r="N49" s="111"/>
      <c r="O49" s="266">
        <v>2</v>
      </c>
      <c r="P49" s="114"/>
      <c r="Q49" s="128">
        <v>10</v>
      </c>
      <c r="R49" s="277">
        <v>30</v>
      </c>
      <c r="S49" s="113"/>
    </row>
    <row r="50" spans="1:20">
      <c r="A50" s="116" t="s">
        <v>170</v>
      </c>
      <c r="B50" s="117" t="s">
        <v>131</v>
      </c>
      <c r="C50" s="139" t="s">
        <v>248</v>
      </c>
      <c r="D50" s="112">
        <v>144</v>
      </c>
      <c r="E50" s="172"/>
      <c r="F50" s="172">
        <v>144</v>
      </c>
      <c r="G50" s="212"/>
      <c r="H50" s="209"/>
      <c r="I50" s="208"/>
      <c r="J50" s="210"/>
      <c r="K50" s="172"/>
      <c r="L50" s="266"/>
      <c r="M50" s="113"/>
      <c r="N50" s="111"/>
      <c r="O50" s="266">
        <v>36</v>
      </c>
      <c r="P50" s="114"/>
      <c r="Q50" s="128">
        <v>72</v>
      </c>
      <c r="R50" s="277">
        <v>36</v>
      </c>
      <c r="S50" s="113"/>
    </row>
    <row r="51" spans="1:20" ht="35.25" customHeight="1">
      <c r="A51" s="154" t="s">
        <v>168</v>
      </c>
      <c r="B51" s="118" t="s">
        <v>280</v>
      </c>
      <c r="C51" s="145" t="s">
        <v>180</v>
      </c>
      <c r="D51" s="77">
        <v>120</v>
      </c>
      <c r="E51" s="169">
        <v>68</v>
      </c>
      <c r="F51" s="169"/>
      <c r="G51" s="214">
        <v>16</v>
      </c>
      <c r="H51" s="215">
        <v>4</v>
      </c>
      <c r="I51" s="198">
        <v>12</v>
      </c>
      <c r="J51" s="219"/>
      <c r="K51" s="169"/>
      <c r="L51" s="261"/>
      <c r="M51" s="79"/>
      <c r="N51" s="78"/>
      <c r="O51" s="261"/>
      <c r="P51" s="80"/>
      <c r="Q51" s="126"/>
      <c r="R51" s="274"/>
      <c r="S51" s="79"/>
    </row>
    <row r="52" spans="1:20" ht="32.25" customHeight="1">
      <c r="A52" s="116" t="s">
        <v>169</v>
      </c>
      <c r="B52" s="117" t="s">
        <v>281</v>
      </c>
      <c r="C52" s="156" t="s">
        <v>163</v>
      </c>
      <c r="D52" s="112">
        <v>84</v>
      </c>
      <c r="E52" s="172">
        <v>68</v>
      </c>
      <c r="F52" s="172"/>
      <c r="G52" s="212">
        <v>16</v>
      </c>
      <c r="H52" s="208">
        <v>4</v>
      </c>
      <c r="I52" s="331">
        <v>12</v>
      </c>
      <c r="J52" s="220"/>
      <c r="K52" s="172"/>
      <c r="L52" s="266">
        <v>16</v>
      </c>
      <c r="M52" s="113"/>
      <c r="N52" s="111"/>
      <c r="O52" s="266"/>
      <c r="P52" s="114"/>
      <c r="Q52" s="128"/>
      <c r="R52" s="277"/>
      <c r="S52" s="113"/>
    </row>
    <row r="53" spans="1:20">
      <c r="A53" s="116" t="s">
        <v>176</v>
      </c>
      <c r="B53" s="117" t="s">
        <v>130</v>
      </c>
      <c r="C53" s="139" t="s">
        <v>164</v>
      </c>
      <c r="D53" s="112">
        <v>36</v>
      </c>
      <c r="E53" s="172"/>
      <c r="F53" s="172">
        <v>36</v>
      </c>
      <c r="G53" s="212"/>
      <c r="H53" s="208"/>
      <c r="I53" s="331"/>
      <c r="J53" s="220"/>
      <c r="K53" s="172"/>
      <c r="L53" s="266">
        <v>36</v>
      </c>
      <c r="M53" s="113"/>
      <c r="N53" s="111"/>
      <c r="O53" s="266"/>
      <c r="P53" s="114"/>
      <c r="Q53" s="128"/>
      <c r="R53" s="277"/>
      <c r="S53" s="113"/>
    </row>
    <row r="54" spans="1:20" ht="50.25" customHeight="1">
      <c r="A54" s="154" t="s">
        <v>273</v>
      </c>
      <c r="B54" s="118" t="s">
        <v>251</v>
      </c>
      <c r="C54" s="145" t="s">
        <v>180</v>
      </c>
      <c r="D54" s="77">
        <v>274</v>
      </c>
      <c r="E54" s="169">
        <v>182</v>
      </c>
      <c r="F54" s="169"/>
      <c r="G54" s="280">
        <v>56</v>
      </c>
      <c r="H54" s="198">
        <v>28</v>
      </c>
      <c r="I54" s="332">
        <v>28</v>
      </c>
      <c r="J54" s="243"/>
      <c r="K54" s="169"/>
      <c r="L54" s="261"/>
      <c r="M54" s="79"/>
      <c r="N54" s="78"/>
      <c r="O54" s="261"/>
      <c r="P54" s="80"/>
      <c r="Q54" s="126"/>
      <c r="R54" s="274"/>
      <c r="S54" s="79"/>
    </row>
    <row r="55" spans="1:20" ht="27.75" customHeight="1">
      <c r="A55" s="116" t="s">
        <v>249</v>
      </c>
      <c r="B55" s="117" t="s">
        <v>252</v>
      </c>
      <c r="C55" s="139" t="s">
        <v>163</v>
      </c>
      <c r="D55" s="112">
        <v>118</v>
      </c>
      <c r="E55" s="172">
        <v>86</v>
      </c>
      <c r="F55" s="172"/>
      <c r="G55" s="212">
        <v>32</v>
      </c>
      <c r="H55" s="208">
        <v>16</v>
      </c>
      <c r="I55" s="331">
        <v>16</v>
      </c>
      <c r="J55" s="220"/>
      <c r="K55" s="172"/>
      <c r="L55" s="266"/>
      <c r="M55" s="113"/>
      <c r="N55" s="111"/>
      <c r="O55" s="266"/>
      <c r="P55" s="114"/>
      <c r="Q55" s="128">
        <v>10</v>
      </c>
      <c r="R55" s="277">
        <v>22</v>
      </c>
      <c r="S55" s="113"/>
    </row>
    <row r="56" spans="1:20" ht="37.9" customHeight="1">
      <c r="A56" s="116" t="s">
        <v>250</v>
      </c>
      <c r="B56" s="117" t="s">
        <v>293</v>
      </c>
      <c r="C56" s="139" t="s">
        <v>163</v>
      </c>
      <c r="D56" s="112">
        <v>120</v>
      </c>
      <c r="E56" s="172">
        <v>96</v>
      </c>
      <c r="F56" s="172"/>
      <c r="G56" s="212">
        <v>24</v>
      </c>
      <c r="H56" s="208">
        <v>12</v>
      </c>
      <c r="I56" s="331">
        <v>12</v>
      </c>
      <c r="J56" s="220"/>
      <c r="K56" s="172"/>
      <c r="L56" s="266"/>
      <c r="M56" s="113"/>
      <c r="N56" s="111"/>
      <c r="O56" s="266"/>
      <c r="P56" s="114"/>
      <c r="Q56" s="128">
        <v>6</v>
      </c>
      <c r="R56" s="277">
        <v>18</v>
      </c>
      <c r="S56" s="113"/>
    </row>
    <row r="57" spans="1:20" ht="15.75" thickBot="1">
      <c r="A57" s="116" t="s">
        <v>253</v>
      </c>
      <c r="B57" s="117" t="s">
        <v>131</v>
      </c>
      <c r="C57" s="148" t="s">
        <v>164</v>
      </c>
      <c r="D57" s="112">
        <v>36</v>
      </c>
      <c r="E57" s="172"/>
      <c r="F57" s="172">
        <v>36</v>
      </c>
      <c r="G57" s="212"/>
      <c r="H57" s="208"/>
      <c r="I57" s="331"/>
      <c r="J57" s="220"/>
      <c r="K57" s="172"/>
      <c r="L57" s="266"/>
      <c r="M57" s="113"/>
      <c r="N57" s="111"/>
      <c r="O57" s="266"/>
      <c r="P57" s="114"/>
      <c r="Q57" s="128"/>
      <c r="R57" s="277">
        <v>36</v>
      </c>
      <c r="S57" s="113"/>
    </row>
    <row r="58" spans="1:20" ht="15.75" thickBot="1">
      <c r="A58" s="320" t="s">
        <v>154</v>
      </c>
      <c r="B58" s="321" t="s">
        <v>155</v>
      </c>
      <c r="C58" s="378" t="s">
        <v>164</v>
      </c>
      <c r="D58" s="372">
        <v>144</v>
      </c>
      <c r="E58" s="309"/>
      <c r="F58" s="322"/>
      <c r="G58" s="327"/>
      <c r="H58" s="329"/>
      <c r="I58" s="333"/>
      <c r="J58" s="316"/>
      <c r="K58" s="317"/>
      <c r="L58" s="311"/>
      <c r="M58" s="312"/>
      <c r="N58" s="317"/>
      <c r="O58" s="311"/>
      <c r="P58" s="324"/>
      <c r="Q58" s="318"/>
      <c r="R58" s="319">
        <v>144</v>
      </c>
      <c r="S58" s="312"/>
    </row>
    <row r="59" spans="1:20" ht="15.75" thickBot="1">
      <c r="A59" s="484" t="s">
        <v>6</v>
      </c>
      <c r="B59" s="485"/>
      <c r="C59" s="179" t="s">
        <v>303</v>
      </c>
      <c r="D59" s="373">
        <v>2736</v>
      </c>
      <c r="E59" s="342">
        <v>1752</v>
      </c>
      <c r="F59" s="335">
        <v>360</v>
      </c>
      <c r="G59" s="328">
        <v>480</v>
      </c>
      <c r="H59" s="330">
        <v>236</v>
      </c>
      <c r="I59" s="334">
        <v>224</v>
      </c>
      <c r="J59" s="252">
        <v>20</v>
      </c>
      <c r="K59" s="225">
        <v>80</v>
      </c>
      <c r="L59" s="225">
        <v>80</v>
      </c>
      <c r="M59" s="323"/>
      <c r="N59" s="225">
        <v>80</v>
      </c>
      <c r="O59" s="181">
        <v>80</v>
      </c>
      <c r="P59" s="323"/>
      <c r="Q59" s="225">
        <v>80</v>
      </c>
      <c r="R59" s="181">
        <v>80</v>
      </c>
      <c r="S59" s="312"/>
    </row>
    <row r="60" spans="1:20" ht="27" thickBot="1">
      <c r="A60" s="93" t="s">
        <v>156</v>
      </c>
      <c r="B60" s="93" t="s">
        <v>132</v>
      </c>
      <c r="C60" s="140"/>
      <c r="D60" s="374">
        <v>216</v>
      </c>
      <c r="E60" s="336"/>
      <c r="F60" s="336"/>
      <c r="G60" s="327"/>
      <c r="H60" s="329"/>
      <c r="I60" s="333"/>
      <c r="J60" s="316"/>
      <c r="K60" s="317"/>
      <c r="L60" s="311"/>
      <c r="M60" s="312"/>
      <c r="N60" s="317"/>
      <c r="O60" s="311"/>
      <c r="P60" s="324"/>
      <c r="Q60" s="318"/>
      <c r="R60" s="319"/>
      <c r="S60" s="312"/>
    </row>
    <row r="61" spans="1:20" ht="15.75" thickBot="1">
      <c r="A61" s="486" t="s">
        <v>300</v>
      </c>
      <c r="B61" s="487"/>
      <c r="C61" s="488"/>
      <c r="D61" s="180">
        <v>2952</v>
      </c>
      <c r="E61" s="343"/>
      <c r="F61" s="343"/>
      <c r="G61" s="328"/>
      <c r="H61" s="330"/>
      <c r="I61" s="334"/>
      <c r="J61" s="252"/>
      <c r="K61" s="225"/>
      <c r="L61" s="225"/>
      <c r="M61" s="323"/>
      <c r="N61" s="225"/>
      <c r="O61" s="181"/>
      <c r="P61" s="323"/>
      <c r="Q61" s="225"/>
      <c r="R61" s="181"/>
      <c r="S61" s="325"/>
      <c r="T61" s="326"/>
    </row>
    <row r="62" spans="1:20" ht="23.45" customHeight="1">
      <c r="A62" s="467" t="s">
        <v>219</v>
      </c>
      <c r="B62" s="467"/>
      <c r="C62" s="467"/>
      <c r="D62" s="467"/>
      <c r="E62" s="344"/>
      <c r="F62" s="344"/>
      <c r="G62" s="428"/>
      <c r="H62" s="429"/>
      <c r="I62" s="429"/>
      <c r="J62" s="430"/>
      <c r="K62" s="463"/>
      <c r="L62" s="425"/>
      <c r="M62" s="473"/>
      <c r="N62" s="462"/>
      <c r="O62" s="425"/>
      <c r="P62" s="479"/>
      <c r="Q62" s="478"/>
      <c r="R62" s="481"/>
      <c r="S62" s="480"/>
      <c r="T62" s="326"/>
    </row>
    <row r="63" spans="1:20">
      <c r="A63" s="467" t="s">
        <v>83</v>
      </c>
      <c r="B63" s="467"/>
      <c r="C63" s="467"/>
      <c r="D63" s="467"/>
      <c r="E63" s="345"/>
      <c r="F63" s="345"/>
      <c r="G63" s="431"/>
      <c r="H63" s="432"/>
      <c r="I63" s="432"/>
      <c r="J63" s="433"/>
      <c r="K63" s="463"/>
      <c r="L63" s="426"/>
      <c r="M63" s="474"/>
      <c r="N63" s="462"/>
      <c r="O63" s="426"/>
      <c r="P63" s="479"/>
      <c r="Q63" s="478"/>
      <c r="R63" s="482"/>
      <c r="S63" s="474"/>
    </row>
    <row r="64" spans="1:20">
      <c r="A64" s="467" t="s">
        <v>177</v>
      </c>
      <c r="B64" s="467"/>
      <c r="C64" s="467"/>
      <c r="D64" s="467"/>
      <c r="E64" s="346"/>
      <c r="F64" s="346"/>
      <c r="G64" s="475" t="s">
        <v>179</v>
      </c>
      <c r="H64" s="476"/>
      <c r="I64" s="476"/>
      <c r="J64" s="477"/>
      <c r="K64" s="463"/>
      <c r="L64" s="427"/>
      <c r="M64" s="474"/>
      <c r="N64" s="462"/>
      <c r="O64" s="427"/>
      <c r="P64" s="479"/>
      <c r="Q64" s="478"/>
      <c r="R64" s="483"/>
      <c r="S64" s="474"/>
    </row>
    <row r="65" spans="1:19" ht="15" customHeight="1">
      <c r="A65" s="469" t="s">
        <v>157</v>
      </c>
      <c r="B65" s="469"/>
      <c r="C65" s="469"/>
      <c r="D65" s="469"/>
      <c r="E65" s="347"/>
      <c r="F65" s="347"/>
      <c r="G65" s="410" t="s">
        <v>158</v>
      </c>
      <c r="H65" s="411"/>
      <c r="I65" s="411"/>
      <c r="J65" s="412"/>
      <c r="K65" s="55"/>
      <c r="L65" s="260">
        <v>36</v>
      </c>
      <c r="M65" s="56"/>
      <c r="N65" s="55">
        <v>36</v>
      </c>
      <c r="O65" s="260"/>
      <c r="P65" s="73"/>
      <c r="Q65" s="125"/>
      <c r="R65" s="273"/>
      <c r="S65" s="56"/>
    </row>
    <row r="66" spans="1:19" ht="31.15" customHeight="1">
      <c r="A66" s="469" t="s">
        <v>294</v>
      </c>
      <c r="B66" s="469"/>
      <c r="C66" s="469"/>
      <c r="D66" s="469"/>
      <c r="E66" s="347"/>
      <c r="F66" s="347"/>
      <c r="G66" s="410" t="s">
        <v>173</v>
      </c>
      <c r="H66" s="411"/>
      <c r="I66" s="411"/>
      <c r="J66" s="412"/>
      <c r="K66" s="55"/>
      <c r="L66" s="260"/>
      <c r="M66" s="56"/>
      <c r="N66" s="55">
        <v>36</v>
      </c>
      <c r="O66" s="260">
        <v>108</v>
      </c>
      <c r="P66" s="73"/>
      <c r="Q66" s="125">
        <v>72</v>
      </c>
      <c r="R66" s="273">
        <v>72</v>
      </c>
      <c r="S66" s="56"/>
    </row>
    <row r="67" spans="1:19" ht="15" customHeight="1">
      <c r="A67" s="470"/>
      <c r="B67" s="471"/>
      <c r="C67" s="471"/>
      <c r="D67" s="471"/>
      <c r="E67" s="313"/>
      <c r="F67" s="314"/>
      <c r="G67" s="437" t="s">
        <v>172</v>
      </c>
      <c r="H67" s="438"/>
      <c r="I67" s="438"/>
      <c r="J67" s="439"/>
      <c r="K67" s="55"/>
      <c r="L67" s="260"/>
      <c r="M67" s="56"/>
      <c r="N67" s="55"/>
      <c r="O67" s="260"/>
      <c r="P67" s="73"/>
      <c r="Q67" s="125"/>
      <c r="R67" s="273">
        <v>144</v>
      </c>
      <c r="S67" s="56"/>
    </row>
    <row r="68" spans="1:19" ht="30" customHeight="1">
      <c r="A68" s="469" t="s">
        <v>295</v>
      </c>
      <c r="B68" s="469"/>
      <c r="C68" s="469"/>
      <c r="D68" s="469"/>
      <c r="E68" s="347"/>
      <c r="F68" s="347"/>
      <c r="G68" s="410" t="s">
        <v>159</v>
      </c>
      <c r="H68" s="411"/>
      <c r="I68" s="411"/>
      <c r="J68" s="412"/>
      <c r="K68" s="104">
        <v>1</v>
      </c>
      <c r="L68" s="267">
        <v>3</v>
      </c>
      <c r="M68" s="105"/>
      <c r="N68" s="104">
        <v>5</v>
      </c>
      <c r="O68" s="267">
        <v>3</v>
      </c>
      <c r="P68" s="106"/>
      <c r="Q68" s="129">
        <v>1</v>
      </c>
      <c r="R68" s="278">
        <v>5</v>
      </c>
      <c r="S68" s="105"/>
    </row>
    <row r="69" spans="1:19" ht="19.899999999999999" customHeight="1">
      <c r="A69" s="469"/>
      <c r="B69" s="469"/>
      <c r="C69" s="469"/>
      <c r="D69" s="469"/>
      <c r="E69" s="347"/>
      <c r="F69" s="347"/>
      <c r="G69" s="410" t="s">
        <v>160</v>
      </c>
      <c r="H69" s="411"/>
      <c r="I69" s="411"/>
      <c r="J69" s="412"/>
      <c r="K69" s="104">
        <v>4</v>
      </c>
      <c r="L69" s="267">
        <v>3</v>
      </c>
      <c r="M69" s="105"/>
      <c r="N69" s="104">
        <v>5</v>
      </c>
      <c r="O69" s="267">
        <v>3</v>
      </c>
      <c r="P69" s="106"/>
      <c r="Q69" s="129">
        <v>5</v>
      </c>
      <c r="R69" s="278">
        <v>5</v>
      </c>
      <c r="S69" s="105"/>
    </row>
    <row r="70" spans="1:19" ht="19.899999999999999" customHeight="1">
      <c r="A70" s="254"/>
      <c r="B70" s="254"/>
      <c r="C70" s="254"/>
      <c r="D70" s="254"/>
      <c r="E70" s="348"/>
      <c r="F70" s="348"/>
      <c r="G70" s="410" t="s">
        <v>228</v>
      </c>
      <c r="H70" s="411"/>
      <c r="I70" s="411"/>
      <c r="J70" s="412"/>
      <c r="K70" s="255">
        <v>5</v>
      </c>
      <c r="L70" s="268">
        <v>1</v>
      </c>
      <c r="M70" s="284">
        <v>6</v>
      </c>
      <c r="N70" s="285">
        <v>1</v>
      </c>
      <c r="O70" s="286">
        <v>6</v>
      </c>
      <c r="P70" s="287">
        <v>7</v>
      </c>
      <c r="Q70" s="288"/>
      <c r="R70" s="289">
        <v>1</v>
      </c>
      <c r="S70" s="284">
        <v>1</v>
      </c>
    </row>
    <row r="71" spans="1:19" ht="15" customHeight="1" thickBot="1">
      <c r="A71" s="468"/>
      <c r="B71" s="468"/>
      <c r="C71" s="468"/>
      <c r="D71" s="468"/>
      <c r="E71" s="262"/>
      <c r="F71" s="262"/>
      <c r="G71" s="434" t="s">
        <v>229</v>
      </c>
      <c r="H71" s="435"/>
      <c r="I71" s="435"/>
      <c r="J71" s="436"/>
      <c r="K71" s="107"/>
      <c r="L71" s="269"/>
      <c r="M71" s="108"/>
      <c r="N71" s="107"/>
      <c r="O71" s="269"/>
      <c r="P71" s="109"/>
      <c r="Q71" s="130"/>
      <c r="R71" s="279">
        <v>1</v>
      </c>
      <c r="S71" s="108"/>
    </row>
    <row r="72" spans="1:19" ht="18.75" customHeight="1"/>
    <row r="74" spans="1:19" ht="15.75">
      <c r="D74" s="162"/>
      <c r="E74" s="310"/>
      <c r="F74" s="310"/>
      <c r="G74" s="162"/>
      <c r="H74" s="162"/>
      <c r="I74" s="162"/>
      <c r="J74" s="162"/>
      <c r="K74" s="162"/>
      <c r="L74" s="162"/>
      <c r="M74" s="162"/>
      <c r="N74" s="162"/>
      <c r="O74" s="162"/>
      <c r="P74" s="163"/>
      <c r="Q74" s="163"/>
      <c r="R74" s="163"/>
      <c r="S74" s="162"/>
    </row>
    <row r="75" spans="1:19" ht="15.75">
      <c r="D75" s="162"/>
      <c r="E75" s="310"/>
      <c r="F75" s="310"/>
      <c r="G75" s="162"/>
      <c r="H75" s="162"/>
      <c r="I75" s="162"/>
      <c r="J75" s="162"/>
      <c r="K75" s="162"/>
      <c r="L75" s="162"/>
      <c r="M75" s="162"/>
      <c r="N75" s="162"/>
      <c r="O75" s="162"/>
      <c r="P75" s="163"/>
      <c r="Q75" s="163"/>
      <c r="R75" s="163"/>
      <c r="S75" s="162"/>
    </row>
    <row r="76" spans="1:19" ht="15.75">
      <c r="D76" s="162"/>
      <c r="E76" s="310"/>
      <c r="F76" s="310"/>
      <c r="G76" s="162"/>
      <c r="H76" s="162"/>
      <c r="I76" s="162"/>
      <c r="J76" s="162"/>
      <c r="K76" s="162"/>
      <c r="L76" s="162"/>
      <c r="M76" s="162"/>
      <c r="N76" s="162"/>
      <c r="O76" s="162"/>
      <c r="P76" s="163"/>
      <c r="Q76" s="163"/>
      <c r="R76" s="163"/>
      <c r="S76" s="162"/>
    </row>
    <row r="77" spans="1:19" ht="15.75">
      <c r="D77" s="472"/>
      <c r="E77" s="472"/>
      <c r="F77" s="472"/>
      <c r="G77" s="472"/>
      <c r="H77" s="472"/>
      <c r="I77" s="472"/>
      <c r="J77" s="472"/>
      <c r="K77" s="472"/>
      <c r="L77" s="472"/>
      <c r="M77" s="472"/>
      <c r="N77" s="472"/>
      <c r="O77" s="472"/>
      <c r="P77" s="472"/>
      <c r="Q77" s="472"/>
      <c r="R77" s="472"/>
      <c r="S77" s="472"/>
    </row>
    <row r="78" spans="1:19" ht="15.75">
      <c r="D78" s="162"/>
      <c r="E78" s="310"/>
      <c r="F78" s="310"/>
      <c r="G78" s="162"/>
      <c r="H78" s="162"/>
      <c r="I78" s="162"/>
      <c r="J78" s="162"/>
      <c r="K78" s="162"/>
      <c r="L78" s="162"/>
      <c r="M78" s="162"/>
      <c r="N78" s="162"/>
      <c r="O78" s="162"/>
      <c r="P78" s="163"/>
      <c r="Q78" s="163"/>
      <c r="R78" s="163"/>
      <c r="S78" s="162"/>
    </row>
    <row r="79" spans="1:19" ht="15.75">
      <c r="D79" s="162"/>
      <c r="E79" s="310"/>
      <c r="F79" s="310"/>
      <c r="G79" s="162"/>
      <c r="H79" s="162"/>
      <c r="I79" s="162"/>
      <c r="J79" s="162"/>
      <c r="K79" s="162"/>
      <c r="L79" s="162"/>
      <c r="M79" s="162"/>
      <c r="N79" s="162"/>
      <c r="O79" s="162"/>
      <c r="P79" s="163"/>
      <c r="Q79" s="163"/>
      <c r="R79" s="163"/>
      <c r="S79" s="162"/>
    </row>
    <row r="80" spans="1:19" ht="15.75">
      <c r="D80" s="162"/>
      <c r="E80" s="310"/>
      <c r="F80" s="310"/>
      <c r="G80" s="162"/>
      <c r="H80" s="162"/>
      <c r="I80" s="162"/>
      <c r="J80" s="162"/>
      <c r="K80" s="162"/>
      <c r="L80" s="162"/>
      <c r="M80" s="162"/>
      <c r="N80" s="162"/>
      <c r="O80" s="162"/>
      <c r="P80" s="163"/>
      <c r="Q80" s="163"/>
      <c r="R80" s="163"/>
      <c r="S80" s="162"/>
    </row>
    <row r="81" spans="4:19" ht="15.75">
      <c r="D81" s="162"/>
      <c r="E81" s="310"/>
      <c r="F81" s="310"/>
      <c r="G81" s="162"/>
      <c r="H81" s="162"/>
      <c r="I81" s="162"/>
      <c r="J81" s="162"/>
      <c r="K81" s="162"/>
      <c r="L81" s="162"/>
      <c r="M81" s="162"/>
      <c r="N81" s="162"/>
      <c r="O81" s="162"/>
      <c r="P81" s="163"/>
      <c r="Q81" s="163"/>
      <c r="R81" s="163"/>
      <c r="S81" s="162"/>
    </row>
  </sheetData>
  <mergeCells count="49">
    <mergeCell ref="A61:C61"/>
    <mergeCell ref="D3:D8"/>
    <mergeCell ref="F4:F8"/>
    <mergeCell ref="E4:E8"/>
    <mergeCell ref="C3:C8"/>
    <mergeCell ref="D77:S77"/>
    <mergeCell ref="Q4:S4"/>
    <mergeCell ref="M62:M64"/>
    <mergeCell ref="G64:J64"/>
    <mergeCell ref="Q62:Q64"/>
    <mergeCell ref="A62:D62"/>
    <mergeCell ref="K4:M4"/>
    <mergeCell ref="P62:P64"/>
    <mergeCell ref="S62:S64"/>
    <mergeCell ref="R62:R64"/>
    <mergeCell ref="A63:D63"/>
    <mergeCell ref="A59:B59"/>
    <mergeCell ref="G68:J68"/>
    <mergeCell ref="G69:J69"/>
    <mergeCell ref="G70:J70"/>
    <mergeCell ref="G65:J65"/>
    <mergeCell ref="A71:D71"/>
    <mergeCell ref="A69:D69"/>
    <mergeCell ref="A65:D65"/>
    <mergeCell ref="A68:D68"/>
    <mergeCell ref="A67:D67"/>
    <mergeCell ref="A66:D66"/>
    <mergeCell ref="G71:J71"/>
    <mergeCell ref="G67:J67"/>
    <mergeCell ref="A1:S2"/>
    <mergeCell ref="A3:A8"/>
    <mergeCell ref="B3:B8"/>
    <mergeCell ref="K3:S3"/>
    <mergeCell ref="G3:J3"/>
    <mergeCell ref="M5:M7"/>
    <mergeCell ref="N4:P4"/>
    <mergeCell ref="P5:P7"/>
    <mergeCell ref="G4:J4"/>
    <mergeCell ref="O62:O64"/>
    <mergeCell ref="N62:N64"/>
    <mergeCell ref="K62:K64"/>
    <mergeCell ref="G5:G8"/>
    <mergeCell ref="A64:D64"/>
    <mergeCell ref="G66:J66"/>
    <mergeCell ref="S5:S7"/>
    <mergeCell ref="H5:J7"/>
    <mergeCell ref="L62:L64"/>
    <mergeCell ref="G62:J62"/>
    <mergeCell ref="G63:J63"/>
  </mergeCells>
  <phoneticPr fontId="8" type="noConversion"/>
  <pageMargins left="0.36" right="0.26" top="0.32" bottom="0.33" header="0.17" footer="0.3"/>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87"/>
  <sheetViews>
    <sheetView zoomScale="75" zoomScaleNormal="75" zoomScaleSheetLayoutView="100" workbookViewId="0">
      <selection activeCell="A18" sqref="A18"/>
    </sheetView>
  </sheetViews>
  <sheetFormatPr defaultRowHeight="15"/>
  <cols>
    <col min="1" max="1" width="124.85546875" style="38" customWidth="1"/>
  </cols>
  <sheetData>
    <row r="1" spans="1:1" ht="4.5" customHeight="1">
      <c r="A1" s="43"/>
    </row>
    <row r="2" spans="1:1" ht="23.25" customHeight="1">
      <c r="A2" s="44" t="s">
        <v>279</v>
      </c>
    </row>
    <row r="3" spans="1:1" s="39" customFormat="1" ht="68.25" customHeight="1">
      <c r="A3" s="45" t="s">
        <v>306</v>
      </c>
    </row>
    <row r="4" spans="1:1" s="39" customFormat="1" ht="85.5" customHeight="1">
      <c r="A4" s="42" t="s">
        <v>307</v>
      </c>
    </row>
    <row r="5" spans="1:1" s="39" customFormat="1" ht="33" customHeight="1">
      <c r="A5" s="379" t="s">
        <v>308</v>
      </c>
    </row>
    <row r="6" spans="1:1" s="380" customFormat="1" ht="63.75" customHeight="1">
      <c r="A6" s="379" t="s">
        <v>309</v>
      </c>
    </row>
    <row r="7" spans="1:1" s="39" customFormat="1" ht="35.25" customHeight="1">
      <c r="A7" s="379" t="s">
        <v>311</v>
      </c>
    </row>
    <row r="8" spans="1:1" s="39" customFormat="1" ht="114" customHeight="1">
      <c r="A8" s="379" t="s">
        <v>326</v>
      </c>
    </row>
    <row r="9" spans="1:1" s="39" customFormat="1" ht="63">
      <c r="A9" s="379" t="s">
        <v>312</v>
      </c>
    </row>
    <row r="10" spans="1:1" s="39" customFormat="1" ht="39" customHeight="1">
      <c r="A10" s="379" t="s">
        <v>313</v>
      </c>
    </row>
    <row r="11" spans="1:1" s="39" customFormat="1" ht="69.75" customHeight="1">
      <c r="A11" s="379" t="s">
        <v>314</v>
      </c>
    </row>
    <row r="12" spans="1:1" s="39" customFormat="1" ht="31.5" customHeight="1">
      <c r="A12" s="379" t="s">
        <v>315</v>
      </c>
    </row>
    <row r="13" spans="1:1" s="39" customFormat="1" ht="37.5" customHeight="1">
      <c r="A13" s="379" t="s">
        <v>318</v>
      </c>
    </row>
    <row r="14" spans="1:1" s="39" customFormat="1" ht="51" customHeight="1">
      <c r="A14" s="379" t="s">
        <v>316</v>
      </c>
    </row>
    <row r="15" spans="1:1" s="39" customFormat="1" ht="67.5" customHeight="1">
      <c r="A15" s="379" t="s">
        <v>317</v>
      </c>
    </row>
    <row r="16" spans="1:1" s="39" customFormat="1" ht="63" customHeight="1">
      <c r="A16" s="42" t="s">
        <v>274</v>
      </c>
    </row>
    <row r="17" spans="1:6" s="39" customFormat="1" ht="18.75">
      <c r="A17" s="40" t="s">
        <v>275</v>
      </c>
    </row>
    <row r="18" spans="1:6" s="39" customFormat="1" ht="141.75" customHeight="1">
      <c r="A18" s="305" t="s">
        <v>327</v>
      </c>
      <c r="F18" s="304"/>
    </row>
    <row r="19" spans="1:6" s="39" customFormat="1" ht="61.5" customHeight="1">
      <c r="A19" s="293" t="s">
        <v>276</v>
      </c>
    </row>
    <row r="20" spans="1:6" s="39" customFormat="1" ht="16.5" customHeight="1">
      <c r="A20" s="40" t="s">
        <v>277</v>
      </c>
    </row>
    <row r="21" spans="1:6" s="39" customFormat="1" ht="20.25" customHeight="1">
      <c r="A21" s="379" t="s">
        <v>319</v>
      </c>
    </row>
    <row r="22" spans="1:6" s="39" customFormat="1" ht="20.25" customHeight="1">
      <c r="A22" s="294" t="s">
        <v>278</v>
      </c>
    </row>
    <row r="23" spans="1:6" s="39" customFormat="1" ht="75.75" customHeight="1">
      <c r="A23" s="379" t="s">
        <v>320</v>
      </c>
    </row>
    <row r="24" spans="1:6" s="39" customFormat="1" ht="31.5">
      <c r="A24" s="379" t="s">
        <v>321</v>
      </c>
    </row>
    <row r="25" spans="1:6" s="39" customFormat="1" ht="23.25" customHeight="1">
      <c r="A25" s="379" t="s">
        <v>322</v>
      </c>
    </row>
    <row r="26" spans="1:6" s="39" customFormat="1" ht="18" customHeight="1">
      <c r="A26" s="294" t="s">
        <v>323</v>
      </c>
    </row>
    <row r="27" spans="1:6" s="39" customFormat="1" ht="33.75" customHeight="1">
      <c r="A27" s="379" t="s">
        <v>324</v>
      </c>
    </row>
    <row r="28" spans="1:6" s="39" customFormat="1" ht="47.25">
      <c r="A28" s="379" t="s">
        <v>325</v>
      </c>
    </row>
    <row r="29" spans="1:6" s="39" customFormat="1">
      <c r="A29" s="41"/>
    </row>
    <row r="30" spans="1:6" s="39" customFormat="1">
      <c r="A30" s="41"/>
    </row>
    <row r="31" spans="1:6" s="39" customFormat="1">
      <c r="A31" s="41"/>
    </row>
    <row r="32" spans="1:6" s="39" customFormat="1">
      <c r="A32" s="41"/>
    </row>
    <row r="33" spans="1:1" s="39" customFormat="1">
      <c r="A33" s="41"/>
    </row>
    <row r="34" spans="1:1" s="39" customFormat="1">
      <c r="A34" s="41"/>
    </row>
    <row r="35" spans="1:1" s="39" customFormat="1">
      <c r="A35" s="41"/>
    </row>
    <row r="36" spans="1:1" s="39" customFormat="1">
      <c r="A36" s="41"/>
    </row>
    <row r="37" spans="1:1" s="39" customFormat="1">
      <c r="A37" s="41"/>
    </row>
    <row r="38" spans="1:1" s="39" customFormat="1">
      <c r="A38" s="41"/>
    </row>
    <row r="39" spans="1:1" s="39" customFormat="1">
      <c r="A39" s="41"/>
    </row>
    <row r="40" spans="1:1" s="39" customFormat="1">
      <c r="A40" s="41"/>
    </row>
    <row r="41" spans="1:1" s="39" customFormat="1">
      <c r="A41" s="41"/>
    </row>
    <row r="42" spans="1:1" s="39" customFormat="1">
      <c r="A42" s="41"/>
    </row>
    <row r="43" spans="1:1" s="39" customFormat="1">
      <c r="A43" s="41"/>
    </row>
    <row r="44" spans="1:1" s="39" customFormat="1">
      <c r="A44" s="41"/>
    </row>
    <row r="45" spans="1:1" s="39" customFormat="1">
      <c r="A45" s="41"/>
    </row>
    <row r="46" spans="1:1" s="39" customFormat="1">
      <c r="A46" s="41"/>
    </row>
    <row r="47" spans="1:1" s="39" customFormat="1">
      <c r="A47" s="41"/>
    </row>
    <row r="48" spans="1:1" s="39" customFormat="1">
      <c r="A48" s="41"/>
    </row>
    <row r="49" spans="1:1" s="39" customFormat="1">
      <c r="A49" s="41"/>
    </row>
    <row r="50" spans="1:1" s="39" customFormat="1">
      <c r="A50" s="41"/>
    </row>
    <row r="51" spans="1:1" s="39" customFormat="1">
      <c r="A51" s="41"/>
    </row>
    <row r="52" spans="1:1" s="39" customFormat="1">
      <c r="A52" s="41"/>
    </row>
    <row r="53" spans="1:1" s="39" customFormat="1">
      <c r="A53" s="41"/>
    </row>
    <row r="54" spans="1:1" s="39" customFormat="1">
      <c r="A54" s="41"/>
    </row>
    <row r="55" spans="1:1" s="39" customFormat="1">
      <c r="A55" s="41"/>
    </row>
    <row r="56" spans="1:1" s="39" customFormat="1">
      <c r="A56" s="41"/>
    </row>
    <row r="57" spans="1:1" s="39" customFormat="1">
      <c r="A57" s="41"/>
    </row>
    <row r="58" spans="1:1" s="39" customFormat="1">
      <c r="A58" s="41"/>
    </row>
    <row r="59" spans="1:1" s="39" customFormat="1">
      <c r="A59" s="41"/>
    </row>
    <row r="60" spans="1:1" s="39" customFormat="1">
      <c r="A60" s="41"/>
    </row>
    <row r="61" spans="1:1" s="39" customFormat="1">
      <c r="A61" s="41"/>
    </row>
    <row r="62" spans="1:1" s="39" customFormat="1">
      <c r="A62" s="41"/>
    </row>
    <row r="63" spans="1:1" s="39" customFormat="1">
      <c r="A63" s="41"/>
    </row>
    <row r="64" spans="1:1" s="39" customFormat="1">
      <c r="A64" s="41"/>
    </row>
    <row r="65" spans="1:1" s="39" customFormat="1">
      <c r="A65" s="41"/>
    </row>
    <row r="66" spans="1:1" s="39" customFormat="1">
      <c r="A66" s="41"/>
    </row>
    <row r="67" spans="1:1" s="39" customFormat="1">
      <c r="A67" s="41"/>
    </row>
    <row r="68" spans="1:1" s="39" customFormat="1">
      <c r="A68" s="41"/>
    </row>
    <row r="69" spans="1:1" s="39" customFormat="1">
      <c r="A69" s="41"/>
    </row>
    <row r="70" spans="1:1" s="39" customFormat="1">
      <c r="A70" s="41"/>
    </row>
    <row r="71" spans="1:1" s="39" customFormat="1">
      <c r="A71" s="41"/>
    </row>
    <row r="72" spans="1:1" s="39" customFormat="1">
      <c r="A72" s="41"/>
    </row>
    <row r="73" spans="1:1" s="39" customFormat="1">
      <c r="A73" s="41"/>
    </row>
    <row r="74" spans="1:1" s="39" customFormat="1">
      <c r="A74" s="41"/>
    </row>
    <row r="75" spans="1:1" s="39" customFormat="1">
      <c r="A75" s="41"/>
    </row>
    <row r="76" spans="1:1" s="39" customFormat="1">
      <c r="A76" s="41"/>
    </row>
    <row r="77" spans="1:1" s="39" customFormat="1">
      <c r="A77" s="41"/>
    </row>
    <row r="78" spans="1:1" s="39" customFormat="1">
      <c r="A78" s="41"/>
    </row>
    <row r="79" spans="1:1" s="39" customFormat="1">
      <c r="A79" s="41"/>
    </row>
    <row r="80" spans="1:1" s="39" customFormat="1">
      <c r="A80" s="41"/>
    </row>
    <row r="81" spans="1:1" s="39" customFormat="1">
      <c r="A81" s="41"/>
    </row>
    <row r="82" spans="1:1" s="39" customFormat="1">
      <c r="A82" s="41"/>
    </row>
    <row r="83" spans="1:1" s="39" customFormat="1">
      <c r="A83" s="41"/>
    </row>
    <row r="84" spans="1:1" s="39" customFormat="1">
      <c r="A84" s="41"/>
    </row>
    <row r="85" spans="1:1" s="39" customFormat="1">
      <c r="A85" s="41"/>
    </row>
    <row r="86" spans="1:1" s="39" customFormat="1">
      <c r="A86" s="41"/>
    </row>
    <row r="87" spans="1:1" s="39" customFormat="1">
      <c r="A87" s="38"/>
    </row>
  </sheetData>
  <phoneticPr fontId="8" type="noConversion"/>
  <pageMargins left="0.21" right="0.26" top="0.5" bottom="0.46" header="0.5" footer="0.24"/>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B30"/>
  <sheetViews>
    <sheetView topLeftCell="A10" workbookViewId="0">
      <selection activeCell="C13" sqref="C13"/>
    </sheetView>
  </sheetViews>
  <sheetFormatPr defaultRowHeight="15"/>
  <cols>
    <col min="1" max="1" width="8.42578125" customWidth="1"/>
    <col min="2" max="2" width="102.140625" customWidth="1"/>
  </cols>
  <sheetData>
    <row r="1" spans="1:2" ht="43.5" customHeight="1">
      <c r="A1" s="498" t="s">
        <v>269</v>
      </c>
      <c r="B1" s="498"/>
    </row>
    <row r="2" spans="1:2">
      <c r="A2" s="295" t="s">
        <v>165</v>
      </c>
      <c r="B2" s="295" t="s">
        <v>166</v>
      </c>
    </row>
    <row r="3" spans="1:2">
      <c r="A3" s="296"/>
      <c r="B3" s="297" t="s">
        <v>181</v>
      </c>
    </row>
    <row r="4" spans="1:2">
      <c r="A4" s="296" t="s">
        <v>182</v>
      </c>
      <c r="B4" s="298" t="s">
        <v>183</v>
      </c>
    </row>
    <row r="5" spans="1:2">
      <c r="A5" s="296" t="s">
        <v>184</v>
      </c>
      <c r="B5" s="298" t="s">
        <v>185</v>
      </c>
    </row>
    <row r="6" spans="1:2">
      <c r="A6" s="296" t="s">
        <v>186</v>
      </c>
      <c r="B6" s="298" t="s">
        <v>257</v>
      </c>
    </row>
    <row r="7" spans="1:2">
      <c r="A7" s="296" t="s">
        <v>188</v>
      </c>
      <c r="B7" s="298" t="s">
        <v>258</v>
      </c>
    </row>
    <row r="8" spans="1:2">
      <c r="A8" s="296" t="s">
        <v>189</v>
      </c>
      <c r="B8" s="298" t="s">
        <v>259</v>
      </c>
    </row>
    <row r="9" spans="1:2">
      <c r="A9" s="296" t="s">
        <v>190</v>
      </c>
      <c r="B9" s="298" t="s">
        <v>260</v>
      </c>
    </row>
    <row r="10" spans="1:2">
      <c r="A10" s="296" t="s">
        <v>191</v>
      </c>
      <c r="B10" s="299" t="s">
        <v>261</v>
      </c>
    </row>
    <row r="11" spans="1:2">
      <c r="A11" s="296" t="s">
        <v>192</v>
      </c>
      <c r="B11" s="299" t="s">
        <v>262</v>
      </c>
    </row>
    <row r="12" spans="1:2">
      <c r="A12" s="296" t="s">
        <v>193</v>
      </c>
      <c r="B12" s="299" t="s">
        <v>263</v>
      </c>
    </row>
    <row r="13" spans="1:2" s="283" customFormat="1">
      <c r="A13" s="296" t="s">
        <v>194</v>
      </c>
      <c r="B13" s="299" t="s">
        <v>264</v>
      </c>
    </row>
    <row r="14" spans="1:2" s="283" customFormat="1">
      <c r="A14" s="296" t="s">
        <v>195</v>
      </c>
      <c r="B14" s="299" t="s">
        <v>265</v>
      </c>
    </row>
    <row r="15" spans="1:2" s="283" customFormat="1">
      <c r="A15" s="296" t="s">
        <v>198</v>
      </c>
      <c r="B15" s="299" t="s">
        <v>266</v>
      </c>
    </row>
    <row r="16" spans="1:2">
      <c r="A16" s="296" t="s">
        <v>199</v>
      </c>
      <c r="B16" s="299" t="s">
        <v>267</v>
      </c>
    </row>
    <row r="17" spans="1:2">
      <c r="A17" s="296" t="s">
        <v>200</v>
      </c>
      <c r="B17" s="299" t="s">
        <v>196</v>
      </c>
    </row>
    <row r="18" spans="1:2">
      <c r="A18" s="296"/>
      <c r="B18" s="300" t="s">
        <v>197</v>
      </c>
    </row>
    <row r="19" spans="1:2">
      <c r="A19" s="296" t="s">
        <v>201</v>
      </c>
      <c r="B19" s="299" t="s">
        <v>187</v>
      </c>
    </row>
    <row r="20" spans="1:2">
      <c r="A20" s="296" t="s">
        <v>202</v>
      </c>
      <c r="B20" s="299" t="s">
        <v>268</v>
      </c>
    </row>
    <row r="21" spans="1:2">
      <c r="A21" s="301"/>
      <c r="B21" s="302" t="s">
        <v>209</v>
      </c>
    </row>
    <row r="22" spans="1:2">
      <c r="A22" s="301" t="s">
        <v>203</v>
      </c>
      <c r="B22" s="303" t="s">
        <v>210</v>
      </c>
    </row>
    <row r="23" spans="1:2">
      <c r="A23" s="301" t="s">
        <v>204</v>
      </c>
      <c r="B23" s="303" t="s">
        <v>211</v>
      </c>
    </row>
    <row r="24" spans="1:2">
      <c r="A24" s="301" t="s">
        <v>205</v>
      </c>
      <c r="B24" s="303" t="s">
        <v>212</v>
      </c>
    </row>
    <row r="25" spans="1:2">
      <c r="A25" s="301"/>
      <c r="B25" s="302" t="s">
        <v>213</v>
      </c>
    </row>
    <row r="26" spans="1:2">
      <c r="A26" s="301" t="s">
        <v>206</v>
      </c>
      <c r="B26" s="303" t="s">
        <v>214</v>
      </c>
    </row>
    <row r="27" spans="1:2">
      <c r="A27" s="301" t="s">
        <v>207</v>
      </c>
      <c r="B27" s="303" t="s">
        <v>215</v>
      </c>
    </row>
    <row r="28" spans="1:2">
      <c r="A28" s="301" t="s">
        <v>208</v>
      </c>
      <c r="B28" s="303" t="s">
        <v>216</v>
      </c>
    </row>
    <row r="29" spans="1:2">
      <c r="A29" s="292"/>
      <c r="B29" s="292"/>
    </row>
    <row r="30" spans="1:2" ht="18.75">
      <c r="A30" s="164"/>
      <c r="B30" s="164"/>
    </row>
  </sheetData>
  <mergeCells count="1">
    <mergeCell ref="A1:B1"/>
  </mergeCells>
  <phoneticPr fontId="8"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O34"/>
  <sheetViews>
    <sheetView topLeftCell="A19" workbookViewId="0">
      <selection activeCell="A2" sqref="A2"/>
    </sheetView>
  </sheetViews>
  <sheetFormatPr defaultRowHeight="15"/>
  <cols>
    <col min="7" max="7" width="12.28515625" customWidth="1"/>
    <col min="14" max="14" width="11" customWidth="1"/>
  </cols>
  <sheetData>
    <row r="1" spans="1:13" ht="6" customHeight="1"/>
    <row r="2" spans="1:13" ht="5.45" customHeight="1"/>
    <row r="3" spans="1:13" ht="3" customHeight="1"/>
    <row r="4" spans="1:13" ht="18.75">
      <c r="A4" s="501"/>
      <c r="B4" s="501"/>
      <c r="C4" s="501"/>
      <c r="D4" s="501"/>
      <c r="E4" s="501"/>
      <c r="F4" s="501"/>
      <c r="G4" s="501"/>
      <c r="H4" s="501"/>
      <c r="I4" s="501"/>
      <c r="J4" s="501"/>
      <c r="K4" s="501"/>
      <c r="L4" s="501"/>
      <c r="M4" s="501"/>
    </row>
    <row r="5" spans="1:13">
      <c r="A5" s="502"/>
      <c r="B5" s="502"/>
      <c r="C5" s="502"/>
      <c r="D5" s="502"/>
      <c r="E5" s="502"/>
      <c r="F5" s="502"/>
      <c r="G5" s="502"/>
      <c r="H5" s="502"/>
      <c r="I5" s="502"/>
      <c r="J5" s="502"/>
      <c r="K5" s="502"/>
      <c r="L5" s="502"/>
      <c r="M5" s="502"/>
    </row>
    <row r="6" spans="1:13">
      <c r="A6" s="502"/>
      <c r="B6" s="502"/>
      <c r="C6" s="502"/>
      <c r="D6" s="502"/>
      <c r="E6" s="502"/>
      <c r="F6" s="502"/>
      <c r="G6" s="502"/>
      <c r="H6" s="502"/>
      <c r="I6" s="502"/>
      <c r="J6" s="502"/>
      <c r="K6" s="502"/>
      <c r="L6" s="502"/>
      <c r="M6" s="502"/>
    </row>
    <row r="7" spans="1:13" ht="7.15" customHeight="1">
      <c r="A7" s="503"/>
      <c r="B7" s="503"/>
      <c r="C7" s="503"/>
      <c r="D7" s="503"/>
      <c r="E7" s="503"/>
      <c r="F7" s="503"/>
      <c r="G7" s="503"/>
      <c r="H7" s="503"/>
      <c r="I7" s="503"/>
      <c r="J7" s="503"/>
      <c r="K7" s="503"/>
      <c r="L7" s="503"/>
      <c r="M7" s="503"/>
    </row>
    <row r="8" spans="1:13" ht="9.6" customHeight="1">
      <c r="A8" s="503"/>
      <c r="B8" s="503"/>
      <c r="C8" s="503"/>
      <c r="D8" s="503"/>
      <c r="E8" s="503"/>
      <c r="F8" s="503"/>
      <c r="G8" s="503"/>
      <c r="H8" s="503"/>
      <c r="I8" s="503"/>
      <c r="J8" s="503"/>
      <c r="K8" s="503"/>
      <c r="L8" s="503"/>
      <c r="M8" s="503"/>
    </row>
    <row r="9" spans="1:13" ht="11.45" customHeight="1">
      <c r="A9" s="503"/>
      <c r="B9" s="503"/>
      <c r="C9" s="503"/>
      <c r="D9" s="503"/>
      <c r="E9" s="503"/>
      <c r="F9" s="503"/>
      <c r="G9" s="503"/>
      <c r="H9" s="503"/>
      <c r="I9" s="503"/>
      <c r="J9" s="503"/>
      <c r="K9" s="503"/>
      <c r="L9" s="503"/>
      <c r="M9" s="503"/>
    </row>
    <row r="10" spans="1:13">
      <c r="A10" s="503"/>
      <c r="B10" s="503"/>
      <c r="C10" s="503"/>
      <c r="D10" s="503"/>
      <c r="E10" s="503"/>
      <c r="F10" s="503"/>
      <c r="G10" s="503"/>
      <c r="H10" s="503"/>
      <c r="I10" s="503"/>
      <c r="J10" s="503"/>
      <c r="K10" s="503"/>
      <c r="L10" s="503"/>
      <c r="M10" s="503"/>
    </row>
    <row r="11" spans="1:13" ht="5.45" customHeight="1">
      <c r="B11" s="36"/>
    </row>
    <row r="12" spans="1:13" ht="3.6" customHeight="1">
      <c r="B12" s="36"/>
    </row>
    <row r="13" spans="1:13" ht="4.9000000000000004" customHeight="1">
      <c r="B13" s="36"/>
    </row>
    <row r="14" spans="1:13" ht="15.75">
      <c r="A14" s="398"/>
      <c r="B14" s="398"/>
      <c r="C14" s="398"/>
      <c r="D14" s="398"/>
      <c r="E14" s="398"/>
      <c r="F14" s="398"/>
      <c r="G14" s="398"/>
      <c r="H14" s="398"/>
      <c r="I14" s="398"/>
      <c r="J14" s="398"/>
      <c r="K14" s="398"/>
      <c r="L14" s="398"/>
      <c r="M14" s="398"/>
    </row>
    <row r="15" spans="1:13" ht="15.75">
      <c r="A15" s="398"/>
      <c r="B15" s="398"/>
      <c r="C15" s="398"/>
      <c r="D15" s="398"/>
      <c r="E15" s="398"/>
      <c r="F15" s="398"/>
      <c r="G15" s="398"/>
      <c r="H15" s="398"/>
      <c r="I15" s="398"/>
      <c r="J15" s="398"/>
      <c r="K15" s="398"/>
      <c r="L15" s="398"/>
      <c r="M15" s="398"/>
    </row>
    <row r="16" spans="1:13" ht="15.75">
      <c r="A16" s="398"/>
      <c r="B16" s="398"/>
      <c r="C16" s="398"/>
      <c r="D16" s="398"/>
      <c r="E16" s="398"/>
      <c r="F16" s="398"/>
      <c r="G16" s="398"/>
      <c r="H16" s="398"/>
      <c r="I16" s="398"/>
      <c r="J16" s="398"/>
      <c r="K16" s="398"/>
      <c r="L16" s="398"/>
      <c r="M16" s="398"/>
    </row>
    <row r="17" spans="1:15" ht="15.75">
      <c r="A17" s="398"/>
      <c r="B17" s="398"/>
      <c r="C17" s="398"/>
      <c r="D17" s="398"/>
      <c r="E17" s="398"/>
      <c r="F17" s="398"/>
      <c r="G17" s="398"/>
      <c r="H17" s="398"/>
      <c r="I17" s="398"/>
      <c r="J17" s="398"/>
      <c r="K17" s="398"/>
      <c r="L17" s="398"/>
      <c r="M17" s="398"/>
    </row>
    <row r="18" spans="1:15" ht="15.75">
      <c r="A18" s="398"/>
      <c r="B18" s="398"/>
      <c r="C18" s="398"/>
      <c r="D18" s="398"/>
      <c r="E18" s="398"/>
      <c r="F18" s="398"/>
      <c r="G18" s="398"/>
      <c r="H18" s="398"/>
      <c r="I18" s="398"/>
      <c r="J18" s="398"/>
      <c r="K18" s="398"/>
      <c r="L18" s="398"/>
      <c r="M18" s="398"/>
    </row>
    <row r="19" spans="1:15" ht="15.75">
      <c r="A19" s="398"/>
      <c r="B19" s="398"/>
      <c r="C19" s="398"/>
      <c r="D19" s="398"/>
      <c r="E19" s="398"/>
      <c r="F19" s="398"/>
      <c r="G19" s="398"/>
      <c r="H19" s="398"/>
      <c r="I19" s="398"/>
      <c r="J19" s="398"/>
      <c r="K19" s="398"/>
      <c r="L19" s="398"/>
      <c r="M19" s="398"/>
    </row>
    <row r="20" spans="1:15" ht="15.75">
      <c r="A20" s="398"/>
      <c r="B20" s="398"/>
      <c r="C20" s="398"/>
      <c r="D20" s="398"/>
      <c r="E20" s="398"/>
      <c r="F20" s="398"/>
      <c r="G20" s="398"/>
      <c r="H20" s="398"/>
      <c r="I20" s="398"/>
      <c r="J20" s="398"/>
      <c r="K20" s="398"/>
      <c r="L20" s="398"/>
      <c r="M20" s="398"/>
    </row>
    <row r="21" spans="1:15" ht="3" hidden="1" customHeight="1">
      <c r="A21" s="37"/>
      <c r="B21" s="37"/>
      <c r="C21" s="37"/>
      <c r="D21" s="37"/>
      <c r="E21" s="37"/>
      <c r="F21" s="37"/>
      <c r="G21" s="37"/>
      <c r="H21" s="37"/>
    </row>
    <row r="22" spans="1:15" ht="6" customHeight="1">
      <c r="A22" s="506"/>
      <c r="B22" s="506"/>
      <c r="C22" s="506"/>
      <c r="D22" s="506"/>
      <c r="E22" s="506"/>
      <c r="F22" s="506"/>
      <c r="G22" s="506"/>
      <c r="H22" s="506"/>
    </row>
    <row r="23" spans="1:15" ht="15.75">
      <c r="A23" s="505"/>
      <c r="B23" s="505"/>
      <c r="C23" s="505"/>
      <c r="D23" s="505"/>
      <c r="E23" s="505"/>
      <c r="F23" s="505"/>
      <c r="G23" s="505"/>
      <c r="H23" s="505"/>
      <c r="I23" s="505"/>
      <c r="J23" s="505"/>
      <c r="K23" s="505"/>
      <c r="L23" s="505"/>
      <c r="M23" s="505"/>
    </row>
    <row r="24" spans="1:15" ht="15.75">
      <c r="A24" s="504"/>
      <c r="B24" s="504"/>
      <c r="C24" s="504"/>
      <c r="D24" s="504"/>
      <c r="E24" s="504"/>
      <c r="F24" s="504"/>
      <c r="G24" s="504"/>
      <c r="H24" s="504"/>
      <c r="I24" s="504"/>
      <c r="J24" s="504"/>
      <c r="K24" s="504"/>
      <c r="L24" s="504"/>
      <c r="M24" s="504"/>
    </row>
    <row r="25" spans="1:15" ht="15.75">
      <c r="A25" s="504"/>
      <c r="B25" s="504"/>
      <c r="C25" s="504"/>
      <c r="D25" s="504"/>
      <c r="E25" s="504"/>
      <c r="F25" s="504"/>
      <c r="G25" s="504"/>
      <c r="H25" s="504"/>
      <c r="I25" s="504"/>
      <c r="J25" s="504"/>
      <c r="K25" s="504"/>
      <c r="L25" s="504"/>
      <c r="M25" s="504"/>
    </row>
    <row r="26" spans="1:15" ht="15.75">
      <c r="A26" s="162"/>
      <c r="B26" s="162"/>
      <c r="C26" s="162"/>
      <c r="D26" s="162"/>
      <c r="E26" s="162"/>
      <c r="F26" s="161"/>
      <c r="G26" s="162"/>
      <c r="H26" s="162"/>
      <c r="I26" s="161"/>
      <c r="J26" s="162"/>
      <c r="K26" s="162"/>
      <c r="L26" s="162"/>
      <c r="M26" s="162"/>
      <c r="N26" s="162"/>
      <c r="O26" s="162"/>
    </row>
    <row r="27" spans="1:15" ht="1.1499999999999999" customHeight="1"/>
    <row r="28" spans="1:15" ht="15.75">
      <c r="D28" s="472"/>
      <c r="E28" s="472"/>
      <c r="F28" s="472"/>
      <c r="G28" s="472"/>
      <c r="H28" s="472"/>
      <c r="I28" s="472"/>
      <c r="J28" s="472"/>
      <c r="K28" s="472"/>
      <c r="L28" s="472"/>
      <c r="M28" s="472"/>
      <c r="N28" s="472"/>
    </row>
    <row r="29" spans="1:15" ht="37.9" customHeight="1">
      <c r="C29" s="165"/>
      <c r="D29" s="165"/>
      <c r="E29" s="165"/>
      <c r="F29" s="165"/>
      <c r="G29" s="165"/>
      <c r="H29" s="165"/>
      <c r="I29" s="165"/>
      <c r="J29" s="165"/>
      <c r="K29" s="165"/>
    </row>
    <row r="30" spans="1:15" ht="22.15" customHeight="1">
      <c r="C30" s="165"/>
      <c r="D30" s="499"/>
      <c r="E30" s="499"/>
      <c r="F30" s="499"/>
      <c r="G30" s="499"/>
      <c r="H30" s="499"/>
      <c r="I30" s="499"/>
      <c r="J30" s="499"/>
      <c r="K30" s="499"/>
      <c r="L30" s="499"/>
      <c r="M30" s="499"/>
      <c r="N30" s="499"/>
    </row>
    <row r="31" spans="1:15">
      <c r="C31" s="165"/>
      <c r="D31" s="499"/>
      <c r="E31" s="499"/>
      <c r="F31" s="499"/>
      <c r="G31" s="499"/>
      <c r="H31" s="499"/>
      <c r="I31" s="499"/>
      <c r="J31" s="499"/>
      <c r="K31" s="499"/>
      <c r="L31" s="499"/>
      <c r="M31" s="499"/>
      <c r="N31" s="499"/>
    </row>
    <row r="32" spans="1:15">
      <c r="C32" s="165"/>
      <c r="D32" s="165"/>
      <c r="E32" s="165"/>
      <c r="F32" s="165"/>
      <c r="G32" s="165"/>
      <c r="H32" s="165"/>
      <c r="I32" s="165"/>
      <c r="J32" s="165"/>
      <c r="K32" s="165"/>
    </row>
    <row r="33" spans="3:14">
      <c r="C33" s="165" t="s">
        <v>217</v>
      </c>
      <c r="D33" s="499"/>
      <c r="E33" s="499"/>
      <c r="F33" s="499"/>
      <c r="G33" s="499"/>
      <c r="H33" s="165"/>
      <c r="I33" s="165"/>
      <c r="J33" s="165"/>
      <c r="K33" s="165"/>
    </row>
    <row r="34" spans="3:14">
      <c r="D34" s="499"/>
      <c r="E34" s="500"/>
      <c r="F34" s="500"/>
      <c r="G34" s="500"/>
      <c r="H34" s="500"/>
      <c r="I34" s="500"/>
      <c r="J34" s="500"/>
      <c r="K34" s="500"/>
      <c r="L34" s="500"/>
      <c r="M34" s="500"/>
      <c r="N34" s="500"/>
    </row>
  </sheetData>
  <mergeCells count="23">
    <mergeCell ref="A8:M8"/>
    <mergeCell ref="A9:M9"/>
    <mergeCell ref="A25:M25"/>
    <mergeCell ref="A22:H22"/>
    <mergeCell ref="A18:M18"/>
    <mergeCell ref="A15:M15"/>
    <mergeCell ref="A19:M19"/>
    <mergeCell ref="D34:N34"/>
    <mergeCell ref="A4:M4"/>
    <mergeCell ref="A5:M5"/>
    <mergeCell ref="A6:M6"/>
    <mergeCell ref="A10:M10"/>
    <mergeCell ref="A7:M7"/>
    <mergeCell ref="A20:M20"/>
    <mergeCell ref="A16:M16"/>
    <mergeCell ref="A17:M17"/>
    <mergeCell ref="D30:N30"/>
    <mergeCell ref="D31:N31"/>
    <mergeCell ref="D33:G33"/>
    <mergeCell ref="A24:M24"/>
    <mergeCell ref="A23:M23"/>
    <mergeCell ref="A14:M14"/>
    <mergeCell ref="D28:N28"/>
  </mergeCells>
  <phoneticPr fontId="8" type="noConversion"/>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topLeftCell="A7" workbookViewId="0"/>
  </sheetViews>
  <sheetFormatPr defaultRowHeight="15"/>
  <sheetData/>
  <phoneticPr fontId="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Листы</vt:lpstr>
      </vt:variant>
      <vt:variant>
        <vt:i4>9</vt:i4>
      </vt:variant>
      <vt:variant>
        <vt:lpstr>Диаграммы</vt:lpstr>
      </vt:variant>
      <vt:variant>
        <vt:i4>1</vt:i4>
      </vt:variant>
      <vt:variant>
        <vt:lpstr>Именованные диапазоны</vt:lpstr>
      </vt:variant>
      <vt:variant>
        <vt:i4>2</vt:i4>
      </vt:variant>
    </vt:vector>
  </HeadingPairs>
  <TitlesOfParts>
    <vt:vector size="12" baseType="lpstr">
      <vt:lpstr>1 вариант</vt:lpstr>
      <vt:lpstr>сводные данные</vt:lpstr>
      <vt:lpstr>план учебного процесса</vt:lpstr>
      <vt:lpstr>пояснения к макету</vt:lpstr>
      <vt:lpstr>перечень кабинетов</vt:lpstr>
      <vt:lpstr>титульный</vt:lpstr>
      <vt:lpstr>Лист1</vt:lpstr>
      <vt:lpstr>Лист2</vt:lpstr>
      <vt:lpstr>Лист3</vt:lpstr>
      <vt:lpstr>Диаграмма1</vt:lpstr>
      <vt:lpstr>'план учебного процесса'!_ftnref2</vt:lpstr>
      <vt:lpstr>'пояснения к макету'!Область_печати</vt:lpstr>
    </vt:vector>
  </TitlesOfParts>
  <Company>Вологодский Кооперативный Техникум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dc:title>
  <dc:subject>Технология продукции общественного питания</dc:subject>
  <dc:creator>Горбунова</dc:creator>
  <cp:lastModifiedBy>Admin</cp:lastModifiedBy>
  <cp:lastPrinted>2020-05-26T06:22:02Z</cp:lastPrinted>
  <dcterms:created xsi:type="dcterms:W3CDTF">2011-02-17T13:06:01Z</dcterms:created>
  <dcterms:modified xsi:type="dcterms:W3CDTF">2020-06-11T09:14:17Z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Горбунова">
    <vt:lpwstr>учебный план</vt:lpwstr>
  </property>
</Properties>
</file>