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tabRatio="665" firstSheet="3" activeTab="6"/>
  </bookViews>
  <sheets>
    <sheet name="1 вариант" sheetId="1" r:id="rId1"/>
    <sheet name="Диаграмма1" sheetId="2" r:id="rId2"/>
    <sheet name="сводные данные" sheetId="3" r:id="rId3"/>
    <sheet name="план учебного процесса" sheetId="4" r:id="rId4"/>
    <sheet name="пояснения к макету" sheetId="5" r:id="rId5"/>
    <sheet name="перечень кабинетов" sheetId="6" r:id="rId6"/>
    <sheet name="титульный" sheetId="7" r:id="rId7"/>
    <sheet name="Лист1" sheetId="8" r:id="rId8"/>
    <sheet name="Лист2" sheetId="9" r:id="rId9"/>
    <sheet name="Лист3" sheetId="10" r:id="rId10"/>
  </sheets>
  <definedNames>
    <definedName name="_ftn1" localSheetId="3">'план учебного процесса'!#REF!</definedName>
    <definedName name="_ftn2" localSheetId="3">'план учебного процесса'!#REF!</definedName>
    <definedName name="_ftnref1" localSheetId="3">'план учебного процесса'!#REF!</definedName>
    <definedName name="_ftnref2" localSheetId="3">'план учебного процесса'!$I$3</definedName>
    <definedName name="_xlnm.Print_Area" localSheetId="4">'пояснения к макету'!$A$1:$Y$54</definedName>
  </definedNames>
  <calcPr fullCalcOnLoad="1"/>
</workbook>
</file>

<file path=xl/sharedStrings.xml><?xml version="1.0" encoding="utf-8"?>
<sst xmlns="http://schemas.openxmlformats.org/spreadsheetml/2006/main" count="425" uniqueCount="323">
  <si>
    <t xml:space="preserve">   2дз/0э</t>
  </si>
  <si>
    <t xml:space="preserve">           на базе среднего общего образования</t>
  </si>
  <si>
    <t>Заместитель директора по учебной работе ____________Н.В.Горбунова</t>
  </si>
  <si>
    <t>1 сессия</t>
  </si>
  <si>
    <t>2 сессия</t>
  </si>
  <si>
    <t>3 сессия</t>
  </si>
  <si>
    <t>4 сессия</t>
  </si>
  <si>
    <t>5 сессия</t>
  </si>
  <si>
    <t>6 сессия</t>
  </si>
  <si>
    <t xml:space="preserve">      всего занятий</t>
  </si>
  <si>
    <t>3</t>
  </si>
  <si>
    <t>Контрольных работ</t>
  </si>
  <si>
    <t>Курсовых работ</t>
  </si>
  <si>
    <t>на базе среднего полного образования</t>
  </si>
  <si>
    <t>Статистика</t>
  </si>
  <si>
    <t>Менедмент</t>
  </si>
  <si>
    <t>Финансы, денежное обращение и кредит</t>
  </si>
  <si>
    <t>Налоги и налогооблажение</t>
  </si>
  <si>
    <t>Основы бухгалтерского учета</t>
  </si>
  <si>
    <t>Аудит</t>
  </si>
  <si>
    <t>Основы анализа финансово - хозяйственной деятельности</t>
  </si>
  <si>
    <t>Социальная психология</t>
  </si>
  <si>
    <t>Основы права</t>
  </si>
  <si>
    <t>Документирование хозяйственных операций и ведение бухгалтерского учета имущества организации</t>
  </si>
  <si>
    <t>МДК.01.01. Практические основы бухгалтерского учета имущества организации</t>
  </si>
  <si>
    <t xml:space="preserve">           ДЗ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</si>
  <si>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</si>
  <si>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МДК.02.01. Практические основы бухгалтерского учета источников формирования имущества организации</t>
  </si>
  <si>
    <t>МДК.02.02. Бухгалтерская технология проведения и оформления инвентаризации</t>
  </si>
  <si>
    <t>Проведение расчетов с бюджетом и внебюджетными фондами</t>
  </si>
  <si>
    <t>МДК.03.01. Организация расчетов с бюджетом и внебюджетными фондами</t>
  </si>
  <si>
    <t xml:space="preserve">        ДЗ</t>
  </si>
  <si>
    <t>МДК 04.02</t>
  </si>
  <si>
    <t>Составление и использование бухгалтерской отчетности</t>
  </si>
  <si>
    <t>МДК.04.01. Технология составления бухгалтерской отчетности</t>
  </si>
  <si>
    <t>МДК.04.02. Основы анализа бухгалтерской отчетности</t>
  </si>
  <si>
    <t xml:space="preserve">         ДЗ</t>
  </si>
  <si>
    <t>ПМ.06</t>
  </si>
  <si>
    <t>МДК 06.01</t>
  </si>
  <si>
    <t>МДК 06.02</t>
  </si>
  <si>
    <t>Формирование финансов организаций и осуществления финансовых операций</t>
  </si>
  <si>
    <t>Организация  финансовой работы внутри организации</t>
  </si>
  <si>
    <t>Организация внешних  финансовых отношений организации</t>
  </si>
  <si>
    <t>ПП.06</t>
  </si>
  <si>
    <t xml:space="preserve">  6дз/15э</t>
  </si>
  <si>
    <t xml:space="preserve">  10дз/3э</t>
  </si>
  <si>
    <t xml:space="preserve">   16дз/18э</t>
  </si>
  <si>
    <t xml:space="preserve">   6дз/0э</t>
  </si>
  <si>
    <t xml:space="preserve">  24дз/18э</t>
  </si>
  <si>
    <t>Б.ТО.00</t>
  </si>
  <si>
    <t>В.ТО.00</t>
  </si>
  <si>
    <t>ТО.00</t>
  </si>
  <si>
    <t>Теоретическое обучение</t>
  </si>
  <si>
    <t>Обязательная часть циклов ОПОП</t>
  </si>
  <si>
    <t>Вариативная часть циклов ОПОП</t>
  </si>
  <si>
    <t xml:space="preserve"> </t>
  </si>
  <si>
    <t>математики;</t>
  </si>
  <si>
    <t>экономики организации;</t>
  </si>
  <si>
    <t>сттистики;</t>
  </si>
  <si>
    <t>менеджмента;</t>
  </si>
  <si>
    <t>документационного обеспечения управления;</t>
  </si>
  <si>
    <t>правового обеспечения профессиональной деятельности;</t>
  </si>
  <si>
    <t>бухгалтерского учета, налогооблажения и аудита;</t>
  </si>
  <si>
    <t>финансов, денежного обращения  и кредитов;</t>
  </si>
  <si>
    <t>экономической теории;</t>
  </si>
  <si>
    <t>теории бухгалтерского учета;</t>
  </si>
  <si>
    <t>анализа финансово - хозяйственной деятельности;</t>
  </si>
  <si>
    <t>учебная бухгалтерия;</t>
  </si>
  <si>
    <t>Заместитель директора по производственной практике и производственной работе _________А.Н.Глебов.</t>
  </si>
  <si>
    <t>3. Перечень кабинетов, лабораторий, мастерских и др. помещений  для подготовки по специальности  СПО 38.02.01 Экономика и бухгалтерский учет ( по отраслям)</t>
  </si>
  <si>
    <t>Выполнение работ по рабочей профессии "Кассир"</t>
  </si>
  <si>
    <t>Технология выполнения кассовых операций</t>
  </si>
  <si>
    <t xml:space="preserve">3. формы и процедуры текущего контроля знаний: зачет, дифференцированный зачет, экзамен, экзамен комплексный,экзамен (квалификационный) по заочной форме обучения контрольная работа;В соответствии с Типовым положением об учреждении среднего профессионального образования в каждом учебном году количество экзаменов не  превышает 8, а количество зачетов  и дифференцированных зачетов не превышает  – 10 (без учета зачетов по физической культуре), . По общепрофессиональным дисциплинам в 6- м семестре проводится комплесный экзамен  по  (ОП.06 Основы агрономии и ОП. 07 Основы зоотехнии) и 8 -м семестре по (ОП.10 Основы экономики менеджмента  и маркетинга и ОП.11 Правовые основы профессиональной деятельности).  В рамках профессиональных модулей  ПМ.02 Эксплуатация сельскохозяйственной техники  и ПМ.03 Техническое обслуживание и диагностирование неисправностей сельскохозяйственных машин и механизмов; ремонт отдельных деталей и узлов, проводятся комплексные  экзамены  в 7 -м семестре по (МДК 02.02 Технология механизированных работ в растениеводстве и МДК 02.03 Технология механизированных работ в животноводстве), в 7-м семестре по  ( МДК.03.01 Система технического обслуживания и ремонта сельскохозяйственных машин и механизмов и МДК.03.02 Технологические процессы ремонтного производства), также проводятся комплексные дифференцированные  зачеты в 6-м семестре  по (УП.02 и ПП.02), в 8-м семестре по (УП.03 и ПП.03) и  (УП.04 и ПП.04). Экзамен (квалификационный) проверяет готовность обучающихся к выполнению  указанного вида профессиональной деятельности и сформированности у них компетенций, определенных в разделе «Требования к результатам освоения ОПОП» ФГОС СПО. 
Экзамен (квалификационный) проводится в последнем семестре освоения программы профессионального модуля и представляет собой форму независимой оценки результатов обучения с участием работодателей. Условием допуска к экзамену (квалификационному) является успешное освоение обучающимися всех элементов программы профессионального модуля – МДК и предусмотренных практик. </t>
  </si>
  <si>
    <t xml:space="preserve">8. Итоговая аттестация предполагает подготовку и выполнение дипломного проекта (4 недели) с 15.05.2015 г. по 13.06. 2015 г.  и защиту дипломного проекта (2 недели)  с 15.06.2015 г. по 30.06.2015 г.
</t>
  </si>
  <si>
    <t>10.Физическая культура на 1-м курсе три часа в неделю, на последующих курсах 2 часа занятий по физической культуре проводятся во внеурочное время при проведении секций и проведении занятий групп здоровья. Дисциплина «Физическая культура» в составе общеобразовательного цикла и дисциплина из раздела «Физическая культура» имеют разные программы и  реализовываются последовательно.</t>
  </si>
  <si>
    <t>Кабинеты:</t>
  </si>
  <si>
    <t>1.</t>
  </si>
  <si>
    <t>социально-экономических дисциплин;</t>
  </si>
  <si>
    <t>2.</t>
  </si>
  <si>
    <t>иностранного языка;</t>
  </si>
  <si>
    <t>3.</t>
  </si>
  <si>
    <t>информационных технологий в профессиональной деятельности;</t>
  </si>
  <si>
    <t>4.</t>
  </si>
  <si>
    <t>5.</t>
  </si>
  <si>
    <t>6.</t>
  </si>
  <si>
    <t>7.</t>
  </si>
  <si>
    <t>8.</t>
  </si>
  <si>
    <t>9.</t>
  </si>
  <si>
    <t>10.</t>
  </si>
  <si>
    <t>11.</t>
  </si>
  <si>
    <t>безопасности жизнедеятельности и охраны труда.</t>
  </si>
  <si>
    <t>Лаборатории: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</si>
  <si>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</si>
  <si>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</si>
  <si>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</si>
  <si>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</si>
  <si>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</si>
  <si>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</si>
  <si>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</si>
  <si>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</si>
  <si>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</si>
  <si>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</si>
  <si>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</si>
  <si>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Спортивный комплекс:</t>
  </si>
  <si>
    <t>спортивный зал;</t>
  </si>
  <si>
    <t>открытый стадион широкого профиля с элементами полосы препятствий;</t>
  </si>
  <si>
    <t>стрелковый тир (место для стрельбы)</t>
  </si>
  <si>
    <t>Залы:</t>
  </si>
  <si>
    <t>библиотека;</t>
  </si>
  <si>
    <t>читальный зал с выходом  в сеть Интернет;</t>
  </si>
  <si>
    <t>актовый зал.</t>
  </si>
  <si>
    <t>1.  Учебный год начинается с 1 сентября по очной форме обучения и 1 октября по заочной форме обучения. Продолжительность учебной недели – шестидневная;Обязательная учебная нагрузка 36 часов в неделю,  максимальный объем учебной нагрузки составляет 54 часа в неделю.</t>
  </si>
  <si>
    <t xml:space="preserve">                    "Рославльский район"</t>
  </si>
  <si>
    <t xml:space="preserve">                           на базе среднего (полного) общего образования</t>
  </si>
  <si>
    <t xml:space="preserve">Настоящий учебный план Смоленского областного государственного бюджетного образовательного учреждения среднего профессионального образования "Козловский аграрно- технологический техникум" разработан на основе Федерального государственного образовательного стандарта по специальности среднего профессионального образования (далее - СПО), утверждённого приказом Министерства образованияи науки Российской Федерации №370 от 05.10.2009 года, зарегистрированного Министерством  юстиции (рег.№ 15461 от 9 декабря 2009 г.) по специальности 110809 Механизация сельского хозяйства. Профиль получаемого профессионального образования - технический. Учебный план в соответствии с п. 6.1. ст. 9 Закона РФ «Об образовании» является частью основной профессиональной образовательной программы (далее – ОПОП) техникума. Учебный план разработан в соответствии с уставом СОГБОУ СПО "Козловский аграрно- технологический техникум", Типового Положения об образовательном учреждении СПО. При разработке учебного плана использовались Разъяснения по формированию учебного плана основной профессиональной  образовательной программы начального профессионального образования и среднего профессионального образования, Разъяснения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начального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- 
 Федерального института развития образования.   Методические рекомендации о порядке введения федерального государственного образовательного стандарта начального профессионального, среднего профессионального образования и основных профессиональных образовательных программ, формируемых на основе ФГОС для образовательных учреждений Липецкой области от 11 марта 2011 г. Использовались нормативно - правовые акты учебного заведения - Положения об учебной и производственной практике, Положения об итоговой и промежуточной аттестации обучающихся, Санитарно- эпидимиологические правила и нормы.
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</si>
  <si>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</si>
  <si>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</si>
  <si>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</si>
  <si>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 час.</t>
  </si>
  <si>
    <t>Обязательная учебная нагрузка</t>
  </si>
  <si>
    <t>Курс изучения</t>
  </si>
  <si>
    <t>Всего</t>
  </si>
  <si>
    <t xml:space="preserve">В том числе </t>
  </si>
  <si>
    <t>лаб. и практ. занятий</t>
  </si>
  <si>
    <t>курсовая работа</t>
  </si>
  <si>
    <t>Обязательная часть циклов ОПОП (всего на дисциплины и междисциплинарные курсы)</t>
  </si>
  <si>
    <t>ОГСЭ.00</t>
  </si>
  <si>
    <t>Общий социально-гуманитарный и экономический цикл</t>
  </si>
  <si>
    <t>ОГСЭ.01</t>
  </si>
  <si>
    <t xml:space="preserve">Основы философии </t>
  </si>
  <si>
    <t>ОГСЭ.02</t>
  </si>
  <si>
    <t>История</t>
  </si>
  <si>
    <t>ОГСЭ.03</t>
  </si>
  <si>
    <t>Иностранный язык</t>
  </si>
  <si>
    <t>1,2,3</t>
  </si>
  <si>
    <t>ОГСЭ.04</t>
  </si>
  <si>
    <t>Физическая культура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</si>
  <si>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</si>
  <si>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</si>
  <si>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</si>
  <si>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</si>
  <si>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</si>
  <si>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</si>
  <si>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</si>
  <si>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Дискретная математика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</si>
  <si>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</si>
  <si>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</si>
  <si>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</si>
  <si>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</si>
  <si>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</si>
  <si>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</si>
  <si>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</si>
  <si>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Теория вероятностей и математическая статистика</t>
  </si>
  <si>
    <t>ОП.03</t>
  </si>
  <si>
    <t>Менеджмент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</si>
  <si>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</si>
  <si>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</si>
  <si>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</si>
  <si>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</si>
  <si>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</si>
  <si>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Основы теории информации</t>
  </si>
  <si>
    <t>ОП.07</t>
  </si>
  <si>
    <t>Операционные системы и среды</t>
  </si>
  <si>
    <t>ОП.08</t>
  </si>
  <si>
    <t>Архитектура электронно-вычислительных машин и вычислительные системы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</si>
  <si>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</si>
  <si>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</si>
  <si>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</si>
  <si>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</si>
  <si>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</si>
  <si>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Обработка отраслевой информации</t>
  </si>
  <si>
    <t>МДК.01.01</t>
  </si>
  <si>
    <t xml:space="preserve">Обработка отраслевой информации </t>
  </si>
  <si>
    <t>УП.01.</t>
  </si>
  <si>
    <t>ПМ.02</t>
  </si>
  <si>
    <t>Разработка, внедрение и адаптация программного обеспечения отраслевой направленности</t>
  </si>
  <si>
    <t>МДК.02.01</t>
  </si>
  <si>
    <t xml:space="preserve">УП.02 </t>
  </si>
  <si>
    <t>ПП.02</t>
  </si>
  <si>
    <t>ПМ.03</t>
  </si>
  <si>
    <t>Сопровождение и продвижение программного обеспечения отраслевой направленности</t>
  </si>
  <si>
    <t>МДК.03.01</t>
  </si>
  <si>
    <t xml:space="preserve">Сопровождение и продвижение программного обеспечения отраслевой направленности </t>
  </si>
  <si>
    <t>ПП. 03</t>
  </si>
  <si>
    <t>ПМ.04</t>
  </si>
  <si>
    <t>Обеспечение проектной деятельности</t>
  </si>
  <si>
    <t>МДК.04.01</t>
  </si>
  <si>
    <t>Обеспечение проектной  деятельности</t>
  </si>
  <si>
    <t xml:space="preserve">УП. 04 </t>
  </si>
  <si>
    <t xml:space="preserve">УП.00. </t>
  </si>
  <si>
    <t xml:space="preserve">Всего на учебную практику </t>
  </si>
  <si>
    <t>ПП.00.</t>
  </si>
  <si>
    <t>Всего на производственную практику (практику по профилю специальности)</t>
  </si>
  <si>
    <t>ПДП.00</t>
  </si>
  <si>
    <t>Производственная практика (преддипломная практика)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</si>
  <si>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</si>
  <si>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</si>
  <si>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</si>
  <si>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</si>
  <si>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</si>
  <si>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</si>
  <si>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</si>
  <si>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</si>
  <si>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</si>
  <si>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</si>
  <si>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заполняется из ФГОС</t>
  </si>
  <si>
    <t>Психология общения</t>
  </si>
  <si>
    <t>ОГСЭ.06</t>
  </si>
  <si>
    <t>ОГСЭ.07</t>
  </si>
  <si>
    <t>История потребительской кооперации</t>
  </si>
  <si>
    <t>Метрология, стандартизация и сертификация</t>
  </si>
  <si>
    <t>Системы управления базами данных</t>
  </si>
  <si>
    <t>Основы алгоритмизации</t>
  </si>
  <si>
    <t>Маркетинг</t>
  </si>
  <si>
    <t>Бухгалтерский учет</t>
  </si>
  <si>
    <t>Автоматизация бухгалтерского учета</t>
  </si>
  <si>
    <t>ОП.10</t>
  </si>
  <si>
    <t>ОП.11</t>
  </si>
  <si>
    <t>ОП.12</t>
  </si>
  <si>
    <t>ОП.13</t>
  </si>
  <si>
    <t>ОП.14</t>
  </si>
  <si>
    <t>ОП.15</t>
  </si>
  <si>
    <t>ОП.16</t>
  </si>
  <si>
    <t>ОП.17</t>
  </si>
  <si>
    <t>ОП.18</t>
  </si>
  <si>
    <t>ОП.19</t>
  </si>
  <si>
    <t>Тектовые  и табличные редакторы</t>
  </si>
  <si>
    <t>Мультимедийные технологии</t>
  </si>
  <si>
    <t>Справочные правовые системы</t>
  </si>
  <si>
    <t>Семестр изучения</t>
  </si>
  <si>
    <t>1,2,3,4,5,6</t>
  </si>
  <si>
    <t>1 семестр</t>
  </si>
  <si>
    <t>должно быть</t>
  </si>
  <si>
    <t>есть</t>
  </si>
  <si>
    <t>2 семестр</t>
  </si>
  <si>
    <t>3 семестр</t>
  </si>
  <si>
    <t>4 семестр</t>
  </si>
  <si>
    <t>5 семестр</t>
  </si>
  <si>
    <t>6 семестр</t>
  </si>
  <si>
    <t>Практикоориентированность</t>
  </si>
  <si>
    <t>50-65</t>
  </si>
  <si>
    <t>Основы налогообложения</t>
  </si>
  <si>
    <t>ПП.03</t>
  </si>
  <si>
    <t>1. Сводные данные по бюджету времени (в неделях)</t>
  </si>
  <si>
    <t>Курсы</t>
  </si>
  <si>
    <t>Учебная практика</t>
  </si>
  <si>
    <t>Производственная практика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</si>
  <si>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</si>
  <si>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</si>
  <si>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</si>
  <si>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</si>
  <si>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I курс</t>
  </si>
  <si>
    <t>II курс</t>
  </si>
  <si>
    <t>III курс</t>
  </si>
  <si>
    <t>Наименование циклов, дисциплин, профессиональных модулей, МДК, практик</t>
  </si>
  <si>
    <t>максимальная</t>
  </si>
  <si>
    <t>Обязательная аудиторная</t>
  </si>
  <si>
    <t>в т. ч.</t>
  </si>
  <si>
    <t>1 сем.</t>
  </si>
  <si>
    <t>2 сем.</t>
  </si>
  <si>
    <t>3 сем.</t>
  </si>
  <si>
    <t>4 сем.</t>
  </si>
  <si>
    <t>5 сем.</t>
  </si>
  <si>
    <t>6 сем.</t>
  </si>
  <si>
    <t>лекций, семинаров</t>
  </si>
  <si>
    <t xml:space="preserve">лаб. и практ. занятий, </t>
  </si>
  <si>
    <t xml:space="preserve">курсовых работ (проектов) </t>
  </si>
  <si>
    <t>Общеобразовательный цикл</t>
  </si>
  <si>
    <t xml:space="preserve">Математический и общий естественнонаучный цикл </t>
  </si>
  <si>
    <t xml:space="preserve">Профессиональный цикл </t>
  </si>
  <si>
    <t xml:space="preserve">Общепрофессиональные дисциплины </t>
  </si>
  <si>
    <t>ПДП</t>
  </si>
  <si>
    <t xml:space="preserve">Преддипломная практика </t>
  </si>
  <si>
    <t>ГИА</t>
  </si>
  <si>
    <t>1.1. Дипломный проект (работа)</t>
  </si>
  <si>
    <t>учебной практики</t>
  </si>
  <si>
    <t>экзаменов</t>
  </si>
  <si>
    <t>дифф. зачетов</t>
  </si>
  <si>
    <t>Распределение обязательной нагрузки по курсам и семестрам (час. в семестр)</t>
  </si>
  <si>
    <t>Э</t>
  </si>
  <si>
    <t>ДЗ</t>
  </si>
  <si>
    <t>№</t>
  </si>
  <si>
    <t>Наименование</t>
  </si>
  <si>
    <t>4. Пояснительная записка</t>
  </si>
  <si>
    <t>Организация учебного процесса и режим занятий:</t>
  </si>
  <si>
    <t>Общеобразовательный цикл основной профессиональной образовательной программы СПО формируется в соответствии с Рекомендациями по реализации федерального государственного образовательного стандарта среднего (полного) общего образования (профильное обучение) в пределах основных профессиональных образовательных программ начального профессионального или среднего профессионального образования, формируемых на основе федерального государственного образовательного стандарта начального профессионального и среднего профессионального образования  (технический профиль).</t>
  </si>
  <si>
    <r>
      <t>Формирование вариативной части ОПОП</t>
    </r>
    <r>
      <rPr>
        <i/>
        <sz val="12"/>
        <color indexed="8"/>
        <rFont val="Times New Roman"/>
        <family val="1"/>
      </rPr>
      <t xml:space="preserve"> </t>
    </r>
  </si>
  <si>
    <t>2. продолжительность занятий - группировка парами (45 минут, 5 минут перерыв, 45 минут);</t>
  </si>
  <si>
    <t>4. организация консультаций: индивидуальные и групповые;</t>
  </si>
  <si>
    <t xml:space="preserve">6. используется пятибалльная система оценок, </t>
  </si>
  <si>
    <t>1. на общий социально-гуманитарый и экономический цикл  - 128 часов: русский язык и культура речи - 64 часа, психология общения - 64 часа;</t>
  </si>
  <si>
    <t>Обучение по дисциплинам и междисципли-нарным курсам</t>
  </si>
  <si>
    <t>Информационные технологии в профессиональной деятельности</t>
  </si>
  <si>
    <t>ПМ.05</t>
  </si>
  <si>
    <t>МДК.05.01</t>
  </si>
  <si>
    <t>ПП.04</t>
  </si>
  <si>
    <t>Вариативная  часть в объеме 864 часов была распределена следующим образом:</t>
  </si>
  <si>
    <t>формы промежуточной  аттестации</t>
  </si>
  <si>
    <t>преддипломной практики</t>
  </si>
  <si>
    <t>производст. Практики</t>
  </si>
  <si>
    <t>общий гуманитарный и социально- экономический цикл</t>
  </si>
  <si>
    <t>Правовые основы профессиональной деятельности</t>
  </si>
  <si>
    <t>МДК.02.02</t>
  </si>
  <si>
    <t>УП.05</t>
  </si>
  <si>
    <t>2. на профессиональный цикл:</t>
  </si>
  <si>
    <t>1.Программа базовой подготовки</t>
  </si>
  <si>
    <t>-,Э</t>
  </si>
  <si>
    <t>7. в конце каждого семестра  выделяется время на промежуточную аттестацию (одна неделя).</t>
  </si>
  <si>
    <t>дисциплин и МДК</t>
  </si>
  <si>
    <t>Э(к)</t>
  </si>
  <si>
    <t>5.порядок проведения учебной и производственной практики. Учебная практика проводится в мастерских, лабораториях , машинно- тракторном парке и учебном хозяйстве СОГБОУ СПО "Козловский  аграрно - технологический техникум". Производственная практика проводится на агропромышленных предприятиях г.Рославля, Рославльского, Ершичского и Шумяческого районов. Преддипломная практика подразумевает выполнение (отработку) практической части выпускной квалификационной работы. Проводится на агропромышленных предприятиях г.Рославля, Рославльского, Ершичского и Шумяческого районов.</t>
  </si>
  <si>
    <t>2.1. на общепрофессиональные дисциплины - 364 часа: топливо и смазочные материалы - 40 часов, правила дорожного движения - 90 часов, безопасность дорожного движения - 64 часа, 170 часов на увеличение дисциплин общепрофессионального цикла.</t>
  </si>
  <si>
    <t>2.2.на профессиональные модули - 372 часа.</t>
  </si>
  <si>
    <t>9. Практикоориентированность составляет - 57 % от суммарного объема общей учебной нагрузки.</t>
  </si>
  <si>
    <t>Учебная нагрузка обучающихся (час.) заочное обучение</t>
  </si>
  <si>
    <t>Конт.работа</t>
  </si>
  <si>
    <t>Контр.работа</t>
  </si>
  <si>
    <r>
      <t xml:space="preserve">Консультации: </t>
    </r>
    <r>
      <rPr>
        <sz val="12"/>
        <color indexed="8"/>
        <rFont val="Times New Roman"/>
        <family val="1"/>
      </rPr>
      <t>4часа на одного обучающегося на каждый учебный год</t>
    </r>
  </si>
  <si>
    <t>ПП 01</t>
  </si>
  <si>
    <t>Защита дипломного проекта (работы) - 2  нед.с 17.06 2020 г. по 30.06.2020 г.</t>
  </si>
  <si>
    <t>Выполнение дипломного проекта (работы) - 4 нед. с 20.05.2020 г. по 16.06.2020 г.</t>
  </si>
  <si>
    <t>2. План учебного процесса (основная профессиональная образовательная программа СПО)</t>
  </si>
  <si>
    <t>каникулы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</si>
</sst>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Symbol"/>
      <family val="1"/>
    </font>
    <font>
      <b/>
      <sz val="12"/>
      <color indexed="8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 vertical="justify" wrapText="1"/>
    </xf>
    <xf numFmtId="0" fontId="14" fillId="0" borderId="0" xfId="0" applyFont="1" applyAlignment="1">
      <alignment horizontal="left" vertical="justify" wrapText="1"/>
    </xf>
    <xf numFmtId="0" fontId="15" fillId="0" borderId="0" xfId="0" applyFont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vertical="justify" wrapText="1"/>
    </xf>
    <xf numFmtId="0" fontId="16" fillId="0" borderId="0" xfId="0" applyFont="1" applyAlignment="1">
      <alignment vertical="justify" wrapText="1"/>
    </xf>
    <xf numFmtId="0" fontId="11" fillId="0" borderId="0" xfId="0" applyFont="1" applyAlignment="1">
      <alignment vertical="justify" wrapText="1"/>
    </xf>
    <xf numFmtId="0" fontId="10" fillId="0" borderId="0" xfId="0" applyNumberFormat="1" applyFont="1" applyAlignment="1">
      <alignment vertical="justify" wrapText="1"/>
    </xf>
    <xf numFmtId="0" fontId="17" fillId="0" borderId="0" xfId="0" applyFont="1" applyAlignment="1">
      <alignment vertical="justify" wrapText="1"/>
    </xf>
    <xf numFmtId="0" fontId="14" fillId="0" borderId="0" xfId="0" applyFont="1" applyAlignment="1">
      <alignment vertical="justify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right" wrapText="1"/>
    </xf>
    <xf numFmtId="0" fontId="2" fillId="0" borderId="0" xfId="0" applyFont="1" applyFill="1" applyAlignment="1">
      <alignment/>
    </xf>
    <xf numFmtId="49" fontId="0" fillId="0" borderId="0" xfId="0" applyNumberFormat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NumberFormat="1" applyFont="1" applyAlignment="1">
      <alignment vertical="justify" wrapText="1"/>
    </xf>
    <xf numFmtId="0" fontId="14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4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36" borderId="11" xfId="0" applyFont="1" applyFill="1" applyBorder="1" applyAlignment="1">
      <alignment horizontal="center" textRotation="90" wrapText="1"/>
    </xf>
    <xf numFmtId="0" fontId="10" fillId="36" borderId="22" xfId="0" applyFont="1" applyFill="1" applyBorder="1" applyAlignment="1">
      <alignment horizontal="center" textRotation="90" wrapText="1"/>
    </xf>
    <xf numFmtId="0" fontId="10" fillId="36" borderId="23" xfId="0" applyFont="1" applyFill="1" applyBorder="1" applyAlignment="1">
      <alignment horizontal="center" textRotation="90" wrapText="1"/>
    </xf>
    <xf numFmtId="0" fontId="11" fillId="0" borderId="24" xfId="0" applyFont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0" fontId="11" fillId="36" borderId="26" xfId="0" applyFont="1" applyFill="1" applyBorder="1" applyAlignment="1">
      <alignment horizontal="center" wrapText="1"/>
    </xf>
    <xf numFmtId="0" fontId="11" fillId="36" borderId="27" xfId="0" applyFont="1" applyFill="1" applyBorder="1" applyAlignment="1">
      <alignment horizontal="center" wrapText="1"/>
    </xf>
    <xf numFmtId="0" fontId="11" fillId="36" borderId="28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49" fontId="11" fillId="0" borderId="30" xfId="0" applyNumberFormat="1" applyFont="1" applyBorder="1" applyAlignment="1">
      <alignment horizontal="center" wrapText="1"/>
    </xf>
    <xf numFmtId="0" fontId="11" fillId="36" borderId="31" xfId="0" applyFont="1" applyFill="1" applyBorder="1" applyAlignment="1">
      <alignment horizontal="center" wrapText="1"/>
    </xf>
    <xf numFmtId="0" fontId="11" fillId="36" borderId="32" xfId="0" applyFont="1" applyFill="1" applyBorder="1" applyAlignment="1">
      <alignment horizontal="center" wrapText="1"/>
    </xf>
    <xf numFmtId="0" fontId="11" fillId="36" borderId="33" xfId="0" applyFont="1" applyFill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37" xfId="0" applyFont="1" applyBorder="1" applyAlignment="1">
      <alignment horizontal="center" wrapText="1"/>
    </xf>
    <xf numFmtId="0" fontId="11" fillId="37" borderId="38" xfId="0" applyFont="1" applyFill="1" applyBorder="1" applyAlignment="1">
      <alignment wrapText="1"/>
    </xf>
    <xf numFmtId="0" fontId="11" fillId="37" borderId="39" xfId="0" applyFont="1" applyFill="1" applyBorder="1" applyAlignment="1">
      <alignment wrapText="1"/>
    </xf>
    <xf numFmtId="49" fontId="11" fillId="37" borderId="39" xfId="0" applyNumberFormat="1" applyFont="1" applyFill="1" applyBorder="1" applyAlignment="1">
      <alignment wrapText="1"/>
    </xf>
    <xf numFmtId="1" fontId="11" fillId="37" borderId="39" xfId="0" applyNumberFormat="1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0" fontId="11" fillId="36" borderId="40" xfId="0" applyFont="1" applyFill="1" applyBorder="1" applyAlignment="1">
      <alignment horizontal="center" wrapText="1"/>
    </xf>
    <xf numFmtId="0" fontId="11" fillId="37" borderId="36" xfId="0" applyFont="1" applyFill="1" applyBorder="1" applyAlignment="1">
      <alignment horizontal="center" wrapText="1"/>
    </xf>
    <xf numFmtId="0" fontId="11" fillId="37" borderId="39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wrapText="1"/>
    </xf>
    <xf numFmtId="0" fontId="11" fillId="38" borderId="41" xfId="0" applyFont="1" applyFill="1" applyBorder="1" applyAlignment="1">
      <alignment wrapText="1"/>
    </xf>
    <xf numFmtId="49" fontId="11" fillId="38" borderId="41" xfId="0" applyNumberFormat="1" applyFont="1" applyFill="1" applyBorder="1" applyAlignment="1">
      <alignment wrapText="1"/>
    </xf>
    <xf numFmtId="0" fontId="11" fillId="38" borderId="41" xfId="0" applyFont="1" applyFill="1" applyBorder="1" applyAlignment="1">
      <alignment horizontal="center" wrapText="1"/>
    </xf>
    <xf numFmtId="0" fontId="11" fillId="39" borderId="42" xfId="0" applyFont="1" applyFill="1" applyBorder="1" applyAlignment="1">
      <alignment horizontal="center" wrapText="1"/>
    </xf>
    <xf numFmtId="0" fontId="11" fillId="39" borderId="43" xfId="0" applyFont="1" applyFill="1" applyBorder="1" applyAlignment="1">
      <alignment horizontal="center" wrapText="1"/>
    </xf>
    <xf numFmtId="0" fontId="11" fillId="39" borderId="44" xfId="0" applyFont="1" applyFill="1" applyBorder="1" applyAlignment="1">
      <alignment horizontal="center" wrapText="1"/>
    </xf>
    <xf numFmtId="0" fontId="11" fillId="39" borderId="45" xfId="0" applyFont="1" applyFill="1" applyBorder="1" applyAlignment="1">
      <alignment horizontal="center" wrapText="1"/>
    </xf>
    <xf numFmtId="0" fontId="11" fillId="39" borderId="13" xfId="0" applyFont="1" applyFill="1" applyBorder="1" applyAlignment="1">
      <alignment horizontal="center" wrapText="1"/>
    </xf>
    <xf numFmtId="0" fontId="11" fillId="39" borderId="46" xfId="0" applyFont="1" applyFill="1" applyBorder="1" applyAlignment="1">
      <alignment horizontal="center" wrapText="1"/>
    </xf>
    <xf numFmtId="0" fontId="11" fillId="38" borderId="14" xfId="0" applyFont="1" applyFill="1" applyBorder="1" applyAlignment="1">
      <alignment horizontal="center" wrapText="1"/>
    </xf>
    <xf numFmtId="0" fontId="11" fillId="38" borderId="13" xfId="0" applyFont="1" applyFill="1" applyBorder="1" applyAlignment="1">
      <alignment horizontal="center" wrapText="1"/>
    </xf>
    <xf numFmtId="0" fontId="11" fillId="38" borderId="47" xfId="0" applyFont="1" applyFill="1" applyBorder="1" applyAlignment="1">
      <alignment horizontal="center" wrapText="1"/>
    </xf>
    <xf numFmtId="0" fontId="11" fillId="38" borderId="48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2" xfId="0" applyFont="1" applyBorder="1" applyAlignment="1">
      <alignment vertical="justify" wrapText="1"/>
    </xf>
    <xf numFmtId="49" fontId="10" fillId="0" borderId="12" xfId="0" applyNumberFormat="1" applyFont="1" applyBorder="1" applyAlignment="1">
      <alignment horizontal="center" vertical="justify" wrapText="1"/>
    </xf>
    <xf numFmtId="0" fontId="10" fillId="0" borderId="12" xfId="0" applyFont="1" applyBorder="1" applyAlignment="1">
      <alignment horizontal="center" wrapText="1"/>
    </xf>
    <xf numFmtId="0" fontId="10" fillId="36" borderId="28" xfId="0" applyFont="1" applyFill="1" applyBorder="1" applyAlignment="1">
      <alignment horizontal="center" wrapText="1"/>
    </xf>
    <xf numFmtId="0" fontId="10" fillId="36" borderId="24" xfId="0" applyFont="1" applyFill="1" applyBorder="1" applyAlignment="1">
      <alignment horizontal="center" wrapText="1"/>
    </xf>
    <xf numFmtId="0" fontId="10" fillId="36" borderId="49" xfId="0" applyFont="1" applyFill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36" borderId="29" xfId="0" applyFont="1" applyFill="1" applyBorder="1" applyAlignment="1">
      <alignment horizontal="center" wrapText="1"/>
    </xf>
    <xf numFmtId="0" fontId="10" fillId="36" borderId="50" xfId="0" applyFont="1" applyFill="1" applyBorder="1" applyAlignment="1">
      <alignment horizontal="center" wrapText="1"/>
    </xf>
    <xf numFmtId="0" fontId="10" fillId="0" borderId="51" xfId="0" applyFont="1" applyBorder="1" applyAlignment="1">
      <alignment wrapText="1"/>
    </xf>
    <xf numFmtId="0" fontId="10" fillId="0" borderId="19" xfId="0" applyFont="1" applyBorder="1" applyAlignment="1">
      <alignment vertical="justify" wrapText="1"/>
    </xf>
    <xf numFmtId="49" fontId="10" fillId="0" borderId="19" xfId="0" applyNumberFormat="1" applyFont="1" applyBorder="1" applyAlignment="1">
      <alignment horizontal="center" vertical="justify" wrapText="1"/>
    </xf>
    <xf numFmtId="0" fontId="10" fillId="0" borderId="19" xfId="0" applyFont="1" applyBorder="1" applyAlignment="1">
      <alignment horizontal="center" wrapText="1"/>
    </xf>
    <xf numFmtId="0" fontId="10" fillId="36" borderId="52" xfId="0" applyFont="1" applyFill="1" applyBorder="1" applyAlignment="1">
      <alignment horizontal="center" wrapText="1"/>
    </xf>
    <xf numFmtId="0" fontId="10" fillId="36" borderId="53" xfId="0" applyFont="1" applyFill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10" fillId="0" borderId="55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1" fontId="11" fillId="38" borderId="41" xfId="0" applyNumberFormat="1" applyFont="1" applyFill="1" applyBorder="1" applyAlignment="1">
      <alignment horizontal="center" wrapText="1"/>
    </xf>
    <xf numFmtId="0" fontId="11" fillId="39" borderId="47" xfId="0" applyFont="1" applyFill="1" applyBorder="1" applyAlignment="1">
      <alignment horizontal="center" wrapText="1"/>
    </xf>
    <xf numFmtId="0" fontId="11" fillId="39" borderId="41" xfId="0" applyFont="1" applyFill="1" applyBorder="1" applyAlignment="1">
      <alignment horizontal="center" wrapText="1"/>
    </xf>
    <xf numFmtId="0" fontId="11" fillId="39" borderId="26" xfId="0" applyFont="1" applyFill="1" applyBorder="1" applyAlignment="1">
      <alignment horizontal="center" wrapText="1"/>
    </xf>
    <xf numFmtId="0" fontId="11" fillId="39" borderId="48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 wrapText="1"/>
    </xf>
    <xf numFmtId="0" fontId="11" fillId="38" borderId="39" xfId="0" applyFont="1" applyFill="1" applyBorder="1" applyAlignment="1">
      <alignment wrapText="1"/>
    </xf>
    <xf numFmtId="49" fontId="11" fillId="38" borderId="39" xfId="0" applyNumberFormat="1" applyFont="1" applyFill="1" applyBorder="1" applyAlignment="1">
      <alignment wrapText="1"/>
    </xf>
    <xf numFmtId="1" fontId="11" fillId="38" borderId="39" xfId="0" applyNumberFormat="1" applyFont="1" applyFill="1" applyBorder="1" applyAlignment="1">
      <alignment horizontal="center" wrapText="1"/>
    </xf>
    <xf numFmtId="0" fontId="11" fillId="39" borderId="56" xfId="0" applyFont="1" applyFill="1" applyBorder="1" applyAlignment="1">
      <alignment horizontal="center" wrapText="1"/>
    </xf>
    <xf numFmtId="0" fontId="11" fillId="39" borderId="57" xfId="0" applyFont="1" applyFill="1" applyBorder="1" applyAlignment="1">
      <alignment horizontal="center" wrapText="1"/>
    </xf>
    <xf numFmtId="0" fontId="11" fillId="39" borderId="0" xfId="0" applyFont="1" applyFill="1" applyBorder="1" applyAlignment="1">
      <alignment horizontal="center" wrapText="1"/>
    </xf>
    <xf numFmtId="0" fontId="11" fillId="39" borderId="58" xfId="0" applyFont="1" applyFill="1" applyBorder="1" applyAlignment="1">
      <alignment horizontal="center" wrapText="1"/>
    </xf>
    <xf numFmtId="0" fontId="11" fillId="39" borderId="36" xfId="0" applyFont="1" applyFill="1" applyBorder="1" applyAlignment="1">
      <alignment horizontal="center" wrapText="1"/>
    </xf>
    <xf numFmtId="0" fontId="11" fillId="38" borderId="59" xfId="0" applyFont="1" applyFill="1" applyBorder="1" applyAlignment="1">
      <alignment horizontal="center" wrapText="1"/>
    </xf>
    <xf numFmtId="0" fontId="11" fillId="38" borderId="36" xfId="0" applyFont="1" applyFill="1" applyBorder="1" applyAlignment="1">
      <alignment horizontal="center" wrapText="1"/>
    </xf>
    <xf numFmtId="0" fontId="11" fillId="38" borderId="0" xfId="0" applyFont="1" applyFill="1" applyBorder="1" applyAlignment="1">
      <alignment horizontal="center" wrapText="1"/>
    </xf>
    <xf numFmtId="0" fontId="11" fillId="40" borderId="13" xfId="0" applyFont="1" applyFill="1" applyBorder="1" applyAlignment="1">
      <alignment wrapText="1"/>
    </xf>
    <xf numFmtId="0" fontId="11" fillId="40" borderId="41" xfId="0" applyFont="1" applyFill="1" applyBorder="1" applyAlignment="1">
      <alignment wrapText="1"/>
    </xf>
    <xf numFmtId="49" fontId="11" fillId="40" borderId="41" xfId="0" applyNumberFormat="1" applyFont="1" applyFill="1" applyBorder="1" applyAlignment="1">
      <alignment wrapText="1"/>
    </xf>
    <xf numFmtId="0" fontId="11" fillId="40" borderId="41" xfId="0" applyFont="1" applyFill="1" applyBorder="1" applyAlignment="1">
      <alignment horizontal="center" wrapText="1"/>
    </xf>
    <xf numFmtId="0" fontId="11" fillId="41" borderId="13" xfId="0" applyFont="1" applyFill="1" applyBorder="1" applyAlignment="1">
      <alignment horizontal="center" wrapText="1"/>
    </xf>
    <xf numFmtId="0" fontId="11" fillId="41" borderId="37" xfId="0" applyFont="1" applyFill="1" applyBorder="1" applyAlignment="1">
      <alignment horizontal="center" wrapText="1"/>
    </xf>
    <xf numFmtId="0" fontId="11" fillId="41" borderId="47" xfId="0" applyFont="1" applyFill="1" applyBorder="1" applyAlignment="1">
      <alignment horizontal="center" wrapText="1"/>
    </xf>
    <xf numFmtId="0" fontId="11" fillId="41" borderId="26" xfId="0" applyFont="1" applyFill="1" applyBorder="1" applyAlignment="1">
      <alignment horizontal="center" wrapText="1"/>
    </xf>
    <xf numFmtId="0" fontId="11" fillId="41" borderId="48" xfId="0" applyFont="1" applyFill="1" applyBorder="1" applyAlignment="1">
      <alignment horizontal="center" wrapText="1"/>
    </xf>
    <xf numFmtId="0" fontId="11" fillId="41" borderId="46" xfId="0" applyFont="1" applyFill="1" applyBorder="1" applyAlignment="1">
      <alignment horizontal="center" wrapText="1"/>
    </xf>
    <xf numFmtId="0" fontId="11" fillId="40" borderId="60" xfId="0" applyFont="1" applyFill="1" applyBorder="1" applyAlignment="1">
      <alignment horizontal="center" wrapText="1"/>
    </xf>
    <xf numFmtId="0" fontId="11" fillId="40" borderId="47" xfId="0" applyFont="1" applyFill="1" applyBorder="1" applyAlignment="1">
      <alignment horizontal="center" wrapText="1"/>
    </xf>
    <xf numFmtId="0" fontId="11" fillId="40" borderId="14" xfId="0" applyFont="1" applyFill="1" applyBorder="1" applyAlignment="1">
      <alignment horizontal="center" wrapText="1"/>
    </xf>
    <xf numFmtId="0" fontId="11" fillId="40" borderId="48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vertical="justify" wrapText="1"/>
    </xf>
    <xf numFmtId="49" fontId="10" fillId="0" borderId="12" xfId="0" applyNumberFormat="1" applyFont="1" applyFill="1" applyBorder="1" applyAlignment="1">
      <alignment horizontal="center" vertical="justify" wrapText="1"/>
    </xf>
    <xf numFmtId="0" fontId="10" fillId="0" borderId="12" xfId="0" applyFont="1" applyFill="1" applyBorder="1" applyAlignment="1">
      <alignment horizontal="center" wrapText="1"/>
    </xf>
    <xf numFmtId="0" fontId="10" fillId="36" borderId="2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vertical="justify" wrapText="1"/>
    </xf>
    <xf numFmtId="0" fontId="10" fillId="0" borderId="17" xfId="0" applyFont="1" applyBorder="1" applyAlignment="1">
      <alignment horizontal="left" wrapText="1"/>
    </xf>
    <xf numFmtId="0" fontId="11" fillId="40" borderId="61" xfId="0" applyFont="1" applyFill="1" applyBorder="1" applyAlignment="1">
      <alignment wrapText="1"/>
    </xf>
    <xf numFmtId="0" fontId="11" fillId="40" borderId="43" xfId="0" applyFont="1" applyFill="1" applyBorder="1" applyAlignment="1">
      <alignment wrapText="1"/>
    </xf>
    <xf numFmtId="49" fontId="11" fillId="40" borderId="43" xfId="0" applyNumberFormat="1" applyFont="1" applyFill="1" applyBorder="1" applyAlignment="1">
      <alignment wrapText="1"/>
    </xf>
    <xf numFmtId="1" fontId="11" fillId="40" borderId="43" xfId="0" applyNumberFormat="1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0" fontId="11" fillId="33" borderId="43" xfId="0" applyFont="1" applyFill="1" applyBorder="1" applyAlignment="1">
      <alignment horizontal="center" wrapText="1"/>
    </xf>
    <xf numFmtId="0" fontId="11" fillId="33" borderId="62" xfId="0" applyFont="1" applyFill="1" applyBorder="1" applyAlignment="1">
      <alignment horizontal="center" wrapText="1"/>
    </xf>
    <xf numFmtId="0" fontId="11" fillId="33" borderId="22" xfId="0" applyFont="1" applyFill="1" applyBorder="1" applyAlignment="1">
      <alignment horizontal="center" wrapText="1"/>
    </xf>
    <xf numFmtId="0" fontId="11" fillId="33" borderId="42" xfId="0" applyFont="1" applyFill="1" applyBorder="1" applyAlignment="1">
      <alignment horizontal="center" wrapText="1"/>
    </xf>
    <xf numFmtId="0" fontId="11" fillId="40" borderId="44" xfId="0" applyFont="1" applyFill="1" applyBorder="1" applyAlignment="1">
      <alignment horizontal="center" wrapText="1"/>
    </xf>
    <xf numFmtId="0" fontId="11" fillId="40" borderId="42" xfId="0" applyFont="1" applyFill="1" applyBorder="1" applyAlignment="1">
      <alignment horizontal="center" wrapText="1"/>
    </xf>
    <xf numFmtId="0" fontId="11" fillId="40" borderId="62" xfId="0" applyFont="1" applyFill="1" applyBorder="1" applyAlignment="1">
      <alignment horizontal="center" wrapText="1"/>
    </xf>
    <xf numFmtId="0" fontId="11" fillId="40" borderId="63" xfId="0" applyFont="1" applyFill="1" applyBorder="1" applyAlignment="1">
      <alignment horizontal="center" wrapText="1"/>
    </xf>
    <xf numFmtId="0" fontId="11" fillId="40" borderId="61" xfId="0" applyFont="1" applyFill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0" fontId="11" fillId="0" borderId="64" xfId="0" applyFont="1" applyFill="1" applyBorder="1" applyAlignment="1">
      <alignment vertical="justify" wrapText="1"/>
    </xf>
    <xf numFmtId="49" fontId="11" fillId="0" borderId="41" xfId="0" applyNumberFormat="1" applyFont="1" applyFill="1" applyBorder="1" applyAlignment="1">
      <alignment horizontal="center" vertical="justify" wrapText="1"/>
    </xf>
    <xf numFmtId="1" fontId="11" fillId="0" borderId="41" xfId="0" applyNumberFormat="1" applyFont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11" fillId="36" borderId="41" xfId="0" applyFont="1" applyFill="1" applyBorder="1" applyAlignment="1">
      <alignment horizontal="center" wrapText="1"/>
    </xf>
    <xf numFmtId="0" fontId="11" fillId="36" borderId="47" xfId="0" applyFont="1" applyFill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47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46" xfId="0" applyFont="1" applyFill="1" applyBorder="1" applyAlignment="1">
      <alignment horizontal="center" wrapText="1"/>
    </xf>
    <xf numFmtId="0" fontId="10" fillId="0" borderId="17" xfId="0" applyFont="1" applyBorder="1" applyAlignment="1">
      <alignment vertical="top" wrapText="1"/>
    </xf>
    <xf numFmtId="0" fontId="10" fillId="0" borderId="12" xfId="0" applyFont="1" applyFill="1" applyBorder="1" applyAlignment="1">
      <alignment vertical="justify" wrapText="1"/>
    </xf>
    <xf numFmtId="49" fontId="10" fillId="0" borderId="24" xfId="0" applyNumberFormat="1" applyFont="1" applyFill="1" applyBorder="1" applyAlignment="1">
      <alignment vertical="justify" wrapText="1"/>
    </xf>
    <xf numFmtId="1" fontId="10" fillId="0" borderId="12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vertical="justify" wrapText="1"/>
    </xf>
    <xf numFmtId="0" fontId="11" fillId="0" borderId="17" xfId="0" applyFont="1" applyBorder="1" applyAlignment="1">
      <alignment vertical="top" wrapText="1"/>
    </xf>
    <xf numFmtId="0" fontId="11" fillId="0" borderId="12" xfId="0" applyFont="1" applyFill="1" applyBorder="1" applyAlignment="1">
      <alignment vertical="justify" wrapText="1"/>
    </xf>
    <xf numFmtId="49" fontId="11" fillId="0" borderId="12" xfId="0" applyNumberFormat="1" applyFont="1" applyFill="1" applyBorder="1" applyAlignment="1">
      <alignment horizontal="center" vertical="justify" wrapText="1"/>
    </xf>
    <xf numFmtId="0" fontId="11" fillId="36" borderId="17" xfId="0" applyFont="1" applyFill="1" applyBorder="1" applyAlignment="1">
      <alignment horizontal="center" wrapText="1"/>
    </xf>
    <xf numFmtId="0" fontId="11" fillId="36" borderId="29" xfId="0" applyFont="1" applyFill="1" applyBorder="1" applyAlignment="1">
      <alignment horizontal="center" wrapText="1"/>
    </xf>
    <xf numFmtId="0" fontId="11" fillId="36" borderId="50" xfId="0" applyFont="1" applyFill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left" vertical="justify" wrapText="1"/>
    </xf>
    <xf numFmtId="0" fontId="10" fillId="0" borderId="2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10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vertical="justify" wrapText="1"/>
    </xf>
    <xf numFmtId="49" fontId="11" fillId="0" borderId="12" xfId="0" applyNumberFormat="1" applyFont="1" applyBorder="1" applyAlignment="1">
      <alignment vertical="justify" wrapText="1"/>
    </xf>
    <xf numFmtId="49" fontId="10" fillId="0" borderId="0" xfId="0" applyNumberFormat="1" applyFont="1" applyAlignment="1">
      <alignment horizontal="center" vertical="top"/>
    </xf>
    <xf numFmtId="0" fontId="10" fillId="0" borderId="30" xfId="0" applyFont="1" applyBorder="1" applyAlignment="1">
      <alignment vertical="justify" wrapText="1"/>
    </xf>
    <xf numFmtId="49" fontId="10" fillId="0" borderId="30" xfId="0" applyNumberFormat="1" applyFont="1" applyBorder="1" applyAlignment="1">
      <alignment vertical="justify" wrapText="1"/>
    </xf>
    <xf numFmtId="0" fontId="10" fillId="0" borderId="30" xfId="0" applyFont="1" applyBorder="1" applyAlignment="1">
      <alignment horizontal="center" wrapText="1"/>
    </xf>
    <xf numFmtId="0" fontId="10" fillId="36" borderId="34" xfId="0" applyFont="1" applyFill="1" applyBorder="1" applyAlignment="1">
      <alignment horizontal="center" wrapText="1"/>
    </xf>
    <xf numFmtId="0" fontId="10" fillId="36" borderId="30" xfId="0" applyFont="1" applyFill="1" applyBorder="1" applyAlignment="1">
      <alignment horizontal="center" wrapText="1"/>
    </xf>
    <xf numFmtId="0" fontId="10" fillId="36" borderId="33" xfId="0" applyFont="1" applyFill="1" applyBorder="1" applyAlignment="1">
      <alignment horizontal="center" wrapText="1"/>
    </xf>
    <xf numFmtId="0" fontId="10" fillId="36" borderId="31" xfId="0" applyFont="1" applyFill="1" applyBorder="1" applyAlignment="1">
      <alignment horizontal="center" wrapText="1"/>
    </xf>
    <xf numFmtId="0" fontId="10" fillId="0" borderId="66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1" fillId="0" borderId="30" xfId="0" applyFont="1" applyBorder="1" applyAlignment="1">
      <alignment vertical="justify" wrapText="1"/>
    </xf>
    <xf numFmtId="49" fontId="11" fillId="0" borderId="30" xfId="0" applyNumberFormat="1" applyFont="1" applyBorder="1" applyAlignment="1">
      <alignment horizontal="center" vertical="justify" wrapText="1"/>
    </xf>
    <xf numFmtId="0" fontId="11" fillId="0" borderId="66" xfId="0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left" vertical="top" wrapText="1"/>
    </xf>
    <xf numFmtId="0" fontId="10" fillId="0" borderId="34" xfId="0" applyFont="1" applyBorder="1" applyAlignment="1">
      <alignment vertical="top" wrapText="1"/>
    </xf>
    <xf numFmtId="0" fontId="11" fillId="0" borderId="34" xfId="0" applyFont="1" applyBorder="1" applyAlignment="1">
      <alignment vertical="top" wrapText="1"/>
    </xf>
    <xf numFmtId="49" fontId="10" fillId="0" borderId="30" xfId="0" applyNumberFormat="1" applyFont="1" applyBorder="1" applyAlignment="1">
      <alignment horizontal="left" vertical="justify" wrapText="1"/>
    </xf>
    <xf numFmtId="0" fontId="10" fillId="36" borderId="32" xfId="0" applyFont="1" applyFill="1" applyBorder="1" applyAlignment="1">
      <alignment horizontal="center" wrapText="1"/>
    </xf>
    <xf numFmtId="0" fontId="11" fillId="36" borderId="34" xfId="0" applyFont="1" applyFill="1" applyBorder="1" applyAlignment="1">
      <alignment horizontal="center" wrapText="1"/>
    </xf>
    <xf numFmtId="0" fontId="11" fillId="36" borderId="30" xfId="0" applyFont="1" applyFill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vertical="justify" wrapText="1"/>
    </xf>
    <xf numFmtId="49" fontId="11" fillId="37" borderId="61" xfId="0" applyNumberFormat="1" applyFont="1" applyFill="1" applyBorder="1" applyAlignment="1">
      <alignment wrapText="1"/>
    </xf>
    <xf numFmtId="1" fontId="11" fillId="37" borderId="43" xfId="0" applyNumberFormat="1" applyFont="1" applyFill="1" applyBorder="1" applyAlignment="1">
      <alignment horizontal="center" wrapText="1"/>
    </xf>
    <xf numFmtId="0" fontId="11" fillId="36" borderId="22" xfId="0" applyFont="1" applyFill="1" applyBorder="1" applyAlignment="1">
      <alignment horizontal="center" wrapText="1"/>
    </xf>
    <xf numFmtId="0" fontId="11" fillId="36" borderId="45" xfId="0" applyFont="1" applyFill="1" applyBorder="1" applyAlignment="1">
      <alignment horizontal="center" wrapText="1"/>
    </xf>
    <xf numFmtId="0" fontId="11" fillId="37" borderId="42" xfId="0" applyFont="1" applyFill="1" applyBorder="1" applyAlignment="1">
      <alignment horizontal="center" wrapText="1"/>
    </xf>
    <xf numFmtId="0" fontId="11" fillId="37" borderId="43" xfId="0" applyFont="1" applyFill="1" applyBorder="1" applyAlignment="1">
      <alignment horizontal="center" wrapText="1"/>
    </xf>
    <xf numFmtId="0" fontId="11" fillId="0" borderId="24" xfId="0" applyFont="1" applyBorder="1" applyAlignment="1">
      <alignment wrapText="1"/>
    </xf>
    <xf numFmtId="49" fontId="11" fillId="0" borderId="24" xfId="0" applyNumberFormat="1" applyFont="1" applyBorder="1" applyAlignment="1">
      <alignment wrapText="1"/>
    </xf>
    <xf numFmtId="0" fontId="10" fillId="0" borderId="24" xfId="0" applyFont="1" applyBorder="1" applyAlignment="1">
      <alignment horizontal="center" vertical="top" wrapText="1"/>
    </xf>
    <xf numFmtId="0" fontId="11" fillId="36" borderId="37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right" wrapText="1"/>
    </xf>
    <xf numFmtId="0" fontId="11" fillId="0" borderId="29" xfId="0" applyFont="1" applyBorder="1" applyAlignment="1">
      <alignment horizontal="right" wrapText="1"/>
    </xf>
    <xf numFmtId="0" fontId="11" fillId="0" borderId="29" xfId="0" applyFont="1" applyFill="1" applyBorder="1" applyAlignment="1">
      <alignment horizontal="right" wrapText="1"/>
    </xf>
    <xf numFmtId="0" fontId="10" fillId="0" borderId="17" xfId="0" applyFont="1" applyBorder="1" applyAlignment="1">
      <alignment horizontal="right" vertical="top" wrapText="1"/>
    </xf>
    <xf numFmtId="0" fontId="10" fillId="0" borderId="29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29" xfId="0" applyFont="1" applyBorder="1" applyAlignment="1">
      <alignment horizontal="right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right" vertical="top" wrapText="1"/>
    </xf>
    <xf numFmtId="0" fontId="10" fillId="0" borderId="30" xfId="0" applyFont="1" applyBorder="1" applyAlignment="1">
      <alignment wrapText="1"/>
    </xf>
    <xf numFmtId="0" fontId="10" fillId="0" borderId="34" xfId="0" applyFont="1" applyBorder="1" applyAlignment="1">
      <alignment horizontal="right" vertical="top" wrapText="1"/>
    </xf>
    <xf numFmtId="0" fontId="10" fillId="0" borderId="33" xfId="0" applyFont="1" applyBorder="1" applyAlignment="1">
      <alignment vertical="top" wrapText="1"/>
    </xf>
    <xf numFmtId="0" fontId="11" fillId="0" borderId="35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right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right"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0" fontId="10" fillId="0" borderId="51" xfId="0" applyFont="1" applyBorder="1" applyAlignment="1">
      <alignment horizontal="right" vertical="top" wrapText="1"/>
    </xf>
    <xf numFmtId="0" fontId="10" fillId="0" borderId="52" xfId="0" applyFont="1" applyBorder="1" applyAlignment="1">
      <alignment horizontal="right" vertical="top" wrapText="1"/>
    </xf>
    <xf numFmtId="0" fontId="10" fillId="0" borderId="55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10" fillId="0" borderId="29" xfId="0" applyFont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29" xfId="0" applyFont="1" applyFill="1" applyBorder="1" applyAlignment="1">
      <alignment wrapText="1"/>
    </xf>
    <xf numFmtId="49" fontId="10" fillId="0" borderId="0" xfId="0" applyNumberFormat="1" applyFont="1" applyAlignment="1">
      <alignment/>
    </xf>
    <xf numFmtId="0" fontId="3" fillId="0" borderId="6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67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6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5" fillId="0" borderId="7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67" xfId="0" applyFont="1" applyBorder="1" applyAlignment="1">
      <alignment horizontal="center" wrapText="1"/>
    </xf>
    <xf numFmtId="0" fontId="11" fillId="0" borderId="5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18" fillId="0" borderId="23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6" xfId="0" applyFont="1" applyBorder="1" applyAlignment="1">
      <alignment horizontal="center" textRotation="90" wrapText="1"/>
    </xf>
    <xf numFmtId="0" fontId="11" fillId="0" borderId="50" xfId="0" applyFont="1" applyBorder="1" applyAlignment="1">
      <alignment horizontal="center" textRotation="90" wrapText="1"/>
    </xf>
    <xf numFmtId="0" fontId="11" fillId="0" borderId="53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1" fillId="0" borderId="53" xfId="0" applyFont="1" applyBorder="1" applyAlignment="1">
      <alignment horizontal="center" wrapText="1"/>
    </xf>
    <xf numFmtId="0" fontId="10" fillId="0" borderId="6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/>
    </xf>
    <xf numFmtId="0" fontId="11" fillId="36" borderId="42" xfId="0" applyFont="1" applyFill="1" applyBorder="1" applyAlignment="1">
      <alignment horizontal="center" vertical="top" wrapText="1"/>
    </xf>
    <xf numFmtId="0" fontId="11" fillId="36" borderId="43" xfId="0" applyFont="1" applyFill="1" applyBorder="1" applyAlignment="1">
      <alignment horizontal="center" vertical="top" wrapText="1"/>
    </xf>
    <xf numFmtId="0" fontId="11" fillId="36" borderId="44" xfId="0" applyFont="1" applyFill="1" applyBorder="1" applyAlignment="1">
      <alignment horizontal="center" vertical="top" wrapText="1"/>
    </xf>
    <xf numFmtId="0" fontId="11" fillId="36" borderId="36" xfId="0" applyFont="1" applyFill="1" applyBorder="1" applyAlignment="1">
      <alignment horizontal="center" wrapText="1"/>
    </xf>
    <xf numFmtId="0" fontId="11" fillId="36" borderId="39" xfId="0" applyFont="1" applyFill="1" applyBorder="1" applyAlignment="1">
      <alignment horizontal="center" wrapText="1"/>
    </xf>
    <xf numFmtId="0" fontId="11" fillId="36" borderId="56" xfId="0" applyFont="1" applyFill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62" xfId="0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49" fontId="11" fillId="0" borderId="68" xfId="0" applyNumberFormat="1" applyFont="1" applyBorder="1" applyAlignment="1">
      <alignment horizontal="center" wrapText="1"/>
    </xf>
    <xf numFmtId="49" fontId="11" fillId="0" borderId="5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0" fontId="10" fillId="36" borderId="72" xfId="0" applyFont="1" applyFill="1" applyBorder="1" applyAlignment="1">
      <alignment wrapText="1"/>
    </xf>
    <xf numFmtId="0" fontId="10" fillId="36" borderId="52" xfId="0" applyFont="1" applyFill="1" applyBorder="1" applyAlignment="1">
      <alignment wrapText="1"/>
    </xf>
    <xf numFmtId="0" fontId="10" fillId="36" borderId="73" xfId="0" applyFont="1" applyFill="1" applyBorder="1" applyAlignment="1">
      <alignment wrapText="1"/>
    </xf>
    <xf numFmtId="0" fontId="10" fillId="36" borderId="74" xfId="0" applyFont="1" applyFill="1" applyBorder="1" applyAlignment="1">
      <alignment wrapText="1"/>
    </xf>
    <xf numFmtId="0" fontId="10" fillId="36" borderId="0" xfId="0" applyFont="1" applyFill="1" applyBorder="1" applyAlignment="1">
      <alignment wrapText="1"/>
    </xf>
    <xf numFmtId="0" fontId="10" fillId="36" borderId="40" xfId="0" applyFont="1" applyFill="1" applyBorder="1" applyAlignment="1">
      <alignment wrapText="1"/>
    </xf>
    <xf numFmtId="0" fontId="10" fillId="36" borderId="75" xfId="0" applyFont="1" applyFill="1" applyBorder="1" applyAlignment="1">
      <alignment wrapText="1"/>
    </xf>
    <xf numFmtId="0" fontId="10" fillId="36" borderId="33" xfId="0" applyFont="1" applyFill="1" applyBorder="1" applyAlignment="1">
      <alignment wrapText="1"/>
    </xf>
    <xf numFmtId="0" fontId="10" fillId="36" borderId="32" xfId="0" applyFont="1" applyFill="1" applyBorder="1" applyAlignment="1">
      <alignment wrapText="1"/>
    </xf>
    <xf numFmtId="0" fontId="10" fillId="36" borderId="20" xfId="0" applyFont="1" applyFill="1" applyBorder="1" applyAlignment="1">
      <alignment wrapText="1"/>
    </xf>
    <xf numFmtId="0" fontId="10" fillId="36" borderId="29" xfId="0" applyFont="1" applyFill="1" applyBorder="1" applyAlignment="1">
      <alignment wrapText="1"/>
    </xf>
    <xf numFmtId="0" fontId="10" fillId="36" borderId="76" xfId="0" applyFont="1" applyFill="1" applyBorder="1" applyAlignment="1">
      <alignment wrapText="1"/>
    </xf>
    <xf numFmtId="0" fontId="10" fillId="36" borderId="20" xfId="0" applyFont="1" applyFill="1" applyBorder="1" applyAlignment="1">
      <alignment horizontal="left" wrapText="1"/>
    </xf>
    <xf numFmtId="0" fontId="10" fillId="36" borderId="29" xfId="0" applyFont="1" applyFill="1" applyBorder="1" applyAlignment="1">
      <alignment horizontal="left" wrapText="1"/>
    </xf>
    <xf numFmtId="0" fontId="10" fillId="36" borderId="76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10" fillId="0" borderId="77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1" fillId="36" borderId="27" xfId="0" applyFont="1" applyFill="1" applyBorder="1" applyAlignment="1">
      <alignment horizontal="center" textRotation="90" wrapText="1"/>
    </xf>
    <xf numFmtId="0" fontId="11" fillId="36" borderId="76" xfId="0" applyFont="1" applyFill="1" applyBorder="1" applyAlignment="1">
      <alignment horizontal="center" textRotation="90" wrapText="1"/>
    </xf>
    <xf numFmtId="0" fontId="11" fillId="36" borderId="73" xfId="0" applyFont="1" applyFill="1" applyBorder="1" applyAlignment="1">
      <alignment horizontal="center" textRotation="90" wrapText="1"/>
    </xf>
    <xf numFmtId="0" fontId="10" fillId="36" borderId="13" xfId="0" applyFont="1" applyFill="1" applyBorder="1" applyAlignment="1">
      <alignment horizontal="center" wrapText="1"/>
    </xf>
    <xf numFmtId="0" fontId="10" fillId="36" borderId="41" xfId="0" applyFont="1" applyFill="1" applyBorder="1" applyAlignment="1">
      <alignment horizontal="center" wrapText="1"/>
    </xf>
    <xf numFmtId="0" fontId="10" fillId="36" borderId="65" xfId="0" applyFont="1" applyFill="1" applyBorder="1" applyAlignment="1">
      <alignment horizontal="center" wrapText="1"/>
    </xf>
    <xf numFmtId="0" fontId="10" fillId="36" borderId="17" xfId="0" applyFont="1" applyFill="1" applyBorder="1" applyAlignment="1">
      <alignment horizontal="center" wrapText="1"/>
    </xf>
    <xf numFmtId="0" fontId="10" fillId="36" borderId="12" xfId="0" applyFont="1" applyFill="1" applyBorder="1" applyAlignment="1">
      <alignment horizontal="center" wrapText="1"/>
    </xf>
    <xf numFmtId="0" fontId="10" fillId="36" borderId="77" xfId="0" applyFont="1" applyFill="1" applyBorder="1" applyAlignment="1">
      <alignment horizontal="center" wrapText="1"/>
    </xf>
    <xf numFmtId="0" fontId="10" fillId="36" borderId="51" xfId="0" applyFont="1" applyFill="1" applyBorder="1" applyAlignment="1">
      <alignment horizontal="center" wrapText="1"/>
    </xf>
    <xf numFmtId="0" fontId="10" fillId="36" borderId="19" xfId="0" applyFont="1" applyFill="1" applyBorder="1" applyAlignment="1">
      <alignment horizontal="center" wrapText="1"/>
    </xf>
    <xf numFmtId="0" fontId="10" fillId="36" borderId="78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30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30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36" borderId="79" xfId="0" applyFont="1" applyFill="1" applyBorder="1" applyAlignment="1">
      <alignment wrapText="1"/>
    </xf>
    <xf numFmtId="0" fontId="10" fillId="36" borderId="28" xfId="0" applyFont="1" applyFill="1" applyBorder="1" applyAlignment="1">
      <alignment wrapText="1"/>
    </xf>
    <xf numFmtId="0" fontId="10" fillId="36" borderId="80" xfId="0" applyFont="1" applyFill="1" applyBorder="1" applyAlignment="1">
      <alignment wrapText="1"/>
    </xf>
    <xf numFmtId="0" fontId="11" fillId="0" borderId="17" xfId="0" applyFont="1" applyFill="1" applyBorder="1" applyAlignment="1">
      <alignment horizontal="center" wrapText="1"/>
    </xf>
    <xf numFmtId="0" fontId="11" fillId="0" borderId="61" xfId="0" applyFont="1" applyBorder="1" applyAlignment="1">
      <alignment horizontal="right" wrapText="1"/>
    </xf>
    <xf numFmtId="0" fontId="11" fillId="0" borderId="63" xfId="0" applyFont="1" applyBorder="1" applyAlignment="1">
      <alignment horizontal="right" wrapText="1"/>
    </xf>
    <xf numFmtId="0" fontId="11" fillId="0" borderId="18" xfId="0" applyFont="1" applyFill="1" applyBorder="1" applyAlignment="1">
      <alignment horizontal="center" wrapText="1"/>
    </xf>
    <xf numFmtId="0" fontId="11" fillId="0" borderId="49" xfId="0" applyFont="1" applyBorder="1" applyAlignment="1">
      <alignment textRotation="90" wrapText="1"/>
    </xf>
    <xf numFmtId="0" fontId="11" fillId="0" borderId="50" xfId="0" applyFont="1" applyBorder="1" applyAlignment="1">
      <alignment textRotation="90" wrapText="1"/>
    </xf>
    <xf numFmtId="0" fontId="11" fillId="0" borderId="53" xfId="0" applyFont="1" applyBorder="1" applyAlignment="1">
      <alignment textRotation="90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 indent="15"/>
    </xf>
    <xf numFmtId="0" fontId="6" fillId="0" borderId="0" xfId="0" applyFont="1" applyAlignment="1">
      <alignment horizontal="left" indent="15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8"/>
          <c:w val="0.8652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91689"/>
        <c:crosses val="autoZero"/>
        <c:auto val="1"/>
        <c:lblOffset val="100"/>
        <c:tickLblSkip val="1"/>
        <c:noMultiLvlLbl val="0"/>
      </c:catAx>
      <c:valAx>
        <c:axId val="13691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0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"/>
          <c:y val="0.3315"/>
          <c:w val="0.08425"/>
          <c:h val="0.3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9525</xdr:rowOff>
    </xdr:from>
    <xdr:to>
      <xdr:col>12</xdr:col>
      <xdr:colOff>47625</xdr:colOff>
      <xdr:row>31</xdr:row>
      <xdr:rowOff>38100</xdr:rowOff>
    </xdr:to>
    <xdr:pic>
      <xdr:nvPicPr>
        <xdr:cNvPr id="1" name="Рисунок 2" descr="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85725"/>
          <a:ext cx="630555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C65" sqref="C65"/>
    </sheetView>
  </sheetViews>
  <sheetFormatPr defaultColWidth="9.140625" defaultRowHeight="15"/>
  <cols>
    <col min="2" max="2" width="35.28125" style="0" customWidth="1"/>
    <col min="3" max="3" width="8.57421875" style="0" customWidth="1"/>
    <col min="4" max="4" width="12.8515625" style="0" customWidth="1"/>
    <col min="5" max="5" width="7.28125" style="0" customWidth="1"/>
    <col min="8" max="9" width="11.28125" style="0" customWidth="1"/>
    <col min="10" max="10" width="7.421875" style="0" customWidth="1"/>
    <col min="12" max="12" width="14.57421875" style="0" customWidth="1"/>
    <col min="13" max="13" width="15.57421875" style="0" customWidth="1"/>
  </cols>
  <sheetData>
    <row r="1" spans="1:9" ht="29.25" customHeight="1" thickBot="1">
      <c r="A1" s="340" t="s">
        <v>115</v>
      </c>
      <c r="B1" s="340" t="s">
        <v>116</v>
      </c>
      <c r="C1" s="340" t="s">
        <v>117</v>
      </c>
      <c r="D1" s="340" t="s">
        <v>118</v>
      </c>
      <c r="E1" s="345" t="s">
        <v>119</v>
      </c>
      <c r="F1" s="346"/>
      <c r="G1" s="347"/>
      <c r="H1" s="340" t="s">
        <v>120</v>
      </c>
      <c r="I1" s="340" t="s">
        <v>229</v>
      </c>
    </row>
    <row r="2" spans="1:9" ht="14.25" customHeight="1" thickBot="1">
      <c r="A2" s="341"/>
      <c r="B2" s="341"/>
      <c r="C2" s="341"/>
      <c r="D2" s="341"/>
      <c r="E2" s="348" t="s">
        <v>121</v>
      </c>
      <c r="F2" s="345" t="s">
        <v>122</v>
      </c>
      <c r="G2" s="347"/>
      <c r="H2" s="341"/>
      <c r="I2" s="341"/>
    </row>
    <row r="3" spans="1:9" ht="38.25" customHeight="1" thickBot="1">
      <c r="A3" s="342"/>
      <c r="B3" s="342"/>
      <c r="C3" s="342"/>
      <c r="D3" s="342"/>
      <c r="E3" s="349"/>
      <c r="F3" s="1" t="s">
        <v>123</v>
      </c>
      <c r="G3" s="2" t="s">
        <v>124</v>
      </c>
      <c r="H3" s="342"/>
      <c r="I3" s="342"/>
    </row>
    <row r="4" spans="1:9" ht="15.75" thickBot="1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ht="42" customHeight="1" thickBot="1">
      <c r="A5" s="3"/>
      <c r="B5" s="5" t="s">
        <v>125</v>
      </c>
      <c r="C5" s="4"/>
      <c r="D5" s="4">
        <f>D6+D14+D17</f>
        <v>4908</v>
      </c>
      <c r="E5" s="4">
        <f>E6+E14+E17</f>
        <v>3384</v>
      </c>
      <c r="F5" s="4">
        <f>F6+F14+F17</f>
        <v>1684</v>
      </c>
      <c r="G5" s="4"/>
      <c r="H5" s="4"/>
      <c r="I5" s="4"/>
    </row>
    <row r="6" spans="1:9" ht="26.25" customHeight="1" thickBot="1">
      <c r="A6" s="15" t="s">
        <v>126</v>
      </c>
      <c r="B6" s="16" t="s">
        <v>127</v>
      </c>
      <c r="C6" s="17"/>
      <c r="D6" s="18">
        <f>SUM(D7:D13)</f>
        <v>948</v>
      </c>
      <c r="E6" s="18">
        <f>SUM(E7:E13)</f>
        <v>632</v>
      </c>
      <c r="F6" s="18">
        <f>SUM(F7:F13)</f>
        <v>426</v>
      </c>
      <c r="G6" s="18"/>
      <c r="H6" s="19"/>
      <c r="I6" s="19"/>
    </row>
    <row r="7" spans="1:17" ht="18.75" customHeight="1" thickBot="1">
      <c r="A7" s="8" t="s">
        <v>128</v>
      </c>
      <c r="B7" s="9" t="s">
        <v>129</v>
      </c>
      <c r="C7" s="10"/>
      <c r="D7" s="4">
        <v>60</v>
      </c>
      <c r="E7" s="13">
        <v>48</v>
      </c>
      <c r="F7" s="13"/>
      <c r="G7" s="13"/>
      <c r="H7" s="14">
        <v>2</v>
      </c>
      <c r="I7" s="14">
        <v>3</v>
      </c>
      <c r="J7" s="35"/>
      <c r="K7" s="35"/>
      <c r="L7" s="35"/>
      <c r="M7" s="35"/>
      <c r="N7" s="35"/>
      <c r="O7" s="35"/>
      <c r="P7" s="35"/>
      <c r="Q7" s="35"/>
    </row>
    <row r="8" spans="1:14" ht="15.75" thickBot="1">
      <c r="A8" s="8" t="s">
        <v>130</v>
      </c>
      <c r="B8" s="9" t="s">
        <v>131</v>
      </c>
      <c r="C8" s="10"/>
      <c r="D8" s="4">
        <v>60</v>
      </c>
      <c r="E8" s="13">
        <v>48</v>
      </c>
      <c r="F8" s="13"/>
      <c r="G8" s="13"/>
      <c r="H8" s="14">
        <v>1</v>
      </c>
      <c r="I8" s="14">
        <v>1</v>
      </c>
      <c r="L8" s="32"/>
      <c r="M8" s="33" t="s">
        <v>232</v>
      </c>
      <c r="N8" s="33" t="s">
        <v>233</v>
      </c>
    </row>
    <row r="9" spans="1:14" ht="19.5" customHeight="1" thickBot="1">
      <c r="A9" s="8" t="s">
        <v>132</v>
      </c>
      <c r="B9" s="9" t="s">
        <v>133</v>
      </c>
      <c r="C9" s="10"/>
      <c r="D9" s="4">
        <v>212</v>
      </c>
      <c r="E9" s="13">
        <v>188</v>
      </c>
      <c r="F9" s="13">
        <v>188</v>
      </c>
      <c r="G9" s="13"/>
      <c r="H9" s="14" t="s">
        <v>134</v>
      </c>
      <c r="I9" s="14" t="s">
        <v>230</v>
      </c>
      <c r="L9" s="34" t="s">
        <v>231</v>
      </c>
      <c r="M9" s="32">
        <v>576</v>
      </c>
      <c r="N9" s="32">
        <f>E8+E11+E12+E15+E26+E28+E29+32+32</f>
        <v>576</v>
      </c>
    </row>
    <row r="10" spans="1:14" ht="19.5" customHeight="1" thickBot="1">
      <c r="A10" s="8" t="s">
        <v>135</v>
      </c>
      <c r="B10" s="9" t="s">
        <v>136</v>
      </c>
      <c r="C10" s="10"/>
      <c r="D10" s="4">
        <v>376</v>
      </c>
      <c r="E10" s="13">
        <v>188</v>
      </c>
      <c r="F10" s="13">
        <v>186</v>
      </c>
      <c r="G10" s="13"/>
      <c r="H10" s="14" t="s">
        <v>134</v>
      </c>
      <c r="I10" s="14" t="s">
        <v>230</v>
      </c>
      <c r="L10" s="34" t="s">
        <v>234</v>
      </c>
      <c r="M10" s="32">
        <v>720</v>
      </c>
      <c r="N10" s="32">
        <f>E7+E13+E16+E20+E22+E30+E31+E40+40+40</f>
        <v>720</v>
      </c>
    </row>
    <row r="11" spans="1:14" ht="16.5" customHeight="1" thickBot="1">
      <c r="A11" s="8" t="s">
        <v>137</v>
      </c>
      <c r="B11" s="9" t="s">
        <v>138</v>
      </c>
      <c r="C11" s="10"/>
      <c r="D11" s="4">
        <f>E11/2+E11</f>
        <v>96</v>
      </c>
      <c r="E11" s="10">
        <v>64</v>
      </c>
      <c r="F11" s="10">
        <v>32</v>
      </c>
      <c r="G11" s="10"/>
      <c r="H11" s="11">
        <v>1</v>
      </c>
      <c r="I11" s="11">
        <v>1</v>
      </c>
      <c r="L11" s="34" t="s">
        <v>235</v>
      </c>
      <c r="M11" s="32">
        <v>576</v>
      </c>
      <c r="N11" s="32">
        <f>E19+E21+E23+E24+E25+E32+E33+32+32</f>
        <v>576</v>
      </c>
    </row>
    <row r="12" spans="1:14" ht="15.75" thickBot="1">
      <c r="A12" s="8" t="s">
        <v>207</v>
      </c>
      <c r="B12" s="9" t="s">
        <v>206</v>
      </c>
      <c r="C12" s="10"/>
      <c r="D12" s="4">
        <f>E12/2+E12</f>
        <v>96</v>
      </c>
      <c r="E12" s="10">
        <v>64</v>
      </c>
      <c r="F12" s="10">
        <v>16</v>
      </c>
      <c r="G12" s="10"/>
      <c r="H12" s="11">
        <v>1</v>
      </c>
      <c r="I12" s="11">
        <v>1</v>
      </c>
      <c r="L12" s="34" t="s">
        <v>236</v>
      </c>
      <c r="M12" s="32">
        <v>540</v>
      </c>
      <c r="N12" s="32">
        <f>E27+E34+E43+30+30</f>
        <v>540</v>
      </c>
    </row>
    <row r="13" spans="1:14" ht="17.25" customHeight="1" thickBot="1">
      <c r="A13" s="8" t="s">
        <v>208</v>
      </c>
      <c r="B13" s="9" t="s">
        <v>209</v>
      </c>
      <c r="C13" s="10"/>
      <c r="D13" s="4">
        <f>E13/2+E13</f>
        <v>48</v>
      </c>
      <c r="E13" s="10">
        <v>32</v>
      </c>
      <c r="F13" s="10">
        <v>4</v>
      </c>
      <c r="G13" s="10"/>
      <c r="H13" s="11">
        <v>1</v>
      </c>
      <c r="I13" s="11">
        <v>2</v>
      </c>
      <c r="L13" s="34" t="s">
        <v>237</v>
      </c>
      <c r="M13" s="32">
        <v>468</v>
      </c>
      <c r="N13" s="32">
        <f>E35+E47+26+26</f>
        <v>468</v>
      </c>
    </row>
    <row r="14" spans="1:14" ht="28.5" customHeight="1" thickBot="1">
      <c r="A14" s="15" t="s">
        <v>139</v>
      </c>
      <c r="B14" s="16" t="s">
        <v>140</v>
      </c>
      <c r="C14" s="17"/>
      <c r="D14" s="18">
        <f>SUM(D15:D16)</f>
        <v>300</v>
      </c>
      <c r="E14" s="18">
        <f>SUM(E15:E16)</f>
        <v>200</v>
      </c>
      <c r="F14" s="18">
        <f>SUM(F15:F16)</f>
        <v>100</v>
      </c>
      <c r="G14" s="18"/>
      <c r="H14" s="19"/>
      <c r="I14" s="19"/>
      <c r="L14" s="34" t="s">
        <v>238</v>
      </c>
      <c r="M14" s="32">
        <v>504</v>
      </c>
      <c r="N14" s="32">
        <f>E36+E37+E50+28+28</f>
        <v>504</v>
      </c>
    </row>
    <row r="15" spans="1:9" ht="18" customHeight="1" thickBot="1">
      <c r="A15" s="8" t="s">
        <v>141</v>
      </c>
      <c r="B15" s="9" t="s">
        <v>142</v>
      </c>
      <c r="C15" s="7"/>
      <c r="D15" s="2">
        <f>E15/2+E15</f>
        <v>174</v>
      </c>
      <c r="E15" s="2">
        <v>116</v>
      </c>
      <c r="F15" s="2">
        <v>60</v>
      </c>
      <c r="G15" s="4"/>
      <c r="H15" s="2">
        <v>1</v>
      </c>
      <c r="I15" s="2">
        <v>1</v>
      </c>
    </row>
    <row r="16" spans="1:9" ht="18" customHeight="1" thickBot="1">
      <c r="A16" s="8" t="s">
        <v>143</v>
      </c>
      <c r="B16" s="9" t="s">
        <v>144</v>
      </c>
      <c r="C16" s="7"/>
      <c r="D16" s="2">
        <f>E16/2+E16</f>
        <v>126</v>
      </c>
      <c r="E16" s="2">
        <v>84</v>
      </c>
      <c r="F16" s="2">
        <v>40</v>
      </c>
      <c r="G16" s="4"/>
      <c r="H16" s="2">
        <v>1</v>
      </c>
      <c r="I16" s="2">
        <v>2</v>
      </c>
    </row>
    <row r="17" spans="1:9" ht="17.25" customHeight="1" thickBot="1">
      <c r="A17" s="15" t="s">
        <v>145</v>
      </c>
      <c r="B17" s="16" t="s">
        <v>146</v>
      </c>
      <c r="C17" s="18"/>
      <c r="D17" s="18">
        <f>D18+D38</f>
        <v>3660</v>
      </c>
      <c r="E17" s="18">
        <f>E18+E38</f>
        <v>2552</v>
      </c>
      <c r="F17" s="18">
        <f>F18+F38</f>
        <v>1158</v>
      </c>
      <c r="G17" s="18"/>
      <c r="H17" s="19"/>
      <c r="I17" s="19"/>
    </row>
    <row r="18" spans="1:9" ht="17.25" customHeight="1" thickBot="1">
      <c r="A18" s="20" t="s">
        <v>147</v>
      </c>
      <c r="B18" s="23" t="s">
        <v>148</v>
      </c>
      <c r="C18" s="24"/>
      <c r="D18" s="24">
        <f>SUM(D19:D37)</f>
        <v>1992</v>
      </c>
      <c r="E18" s="24">
        <f>SUM(E19:E37)</f>
        <v>1328</v>
      </c>
      <c r="F18" s="24">
        <f>SUM(F19:F37)</f>
        <v>628</v>
      </c>
      <c r="G18" s="21">
        <v>50</v>
      </c>
      <c r="H18" s="22"/>
      <c r="I18" s="22"/>
    </row>
    <row r="19" spans="1:9" ht="18" customHeight="1" thickBot="1">
      <c r="A19" s="8" t="s">
        <v>149</v>
      </c>
      <c r="B19" s="9" t="s">
        <v>150</v>
      </c>
      <c r="C19" s="7"/>
      <c r="D19" s="2">
        <f>E19/2+E19</f>
        <v>120</v>
      </c>
      <c r="E19" s="2">
        <v>80</v>
      </c>
      <c r="F19" s="2">
        <v>30</v>
      </c>
      <c r="G19" s="7"/>
      <c r="H19" s="2">
        <v>2</v>
      </c>
      <c r="I19" s="2">
        <v>3</v>
      </c>
    </row>
    <row r="20" spans="1:9" ht="33" customHeight="1" thickBot="1">
      <c r="A20" s="8" t="s">
        <v>151</v>
      </c>
      <c r="B20" s="9" t="s">
        <v>152</v>
      </c>
      <c r="C20" s="7"/>
      <c r="D20" s="2">
        <f aca="true" t="shared" si="0" ref="D20:D36">E20/2+E20</f>
        <v>120</v>
      </c>
      <c r="E20" s="2">
        <v>80</v>
      </c>
      <c r="F20" s="2">
        <v>30</v>
      </c>
      <c r="G20" s="7"/>
      <c r="H20" s="2">
        <v>1</v>
      </c>
      <c r="I20" s="2">
        <v>2</v>
      </c>
    </row>
    <row r="21" spans="1:9" ht="18" customHeight="1" thickBot="1">
      <c r="A21" s="8" t="s">
        <v>153</v>
      </c>
      <c r="B21" s="9" t="s">
        <v>154</v>
      </c>
      <c r="C21" s="7"/>
      <c r="D21" s="2">
        <f t="shared" si="0"/>
        <v>72</v>
      </c>
      <c r="E21" s="2">
        <v>48</v>
      </c>
      <c r="F21" s="2">
        <v>16</v>
      </c>
      <c r="G21" s="7"/>
      <c r="H21" s="2">
        <v>1</v>
      </c>
      <c r="I21" s="2">
        <v>2</v>
      </c>
    </row>
    <row r="22" spans="1:9" ht="33" customHeight="1" thickBot="1">
      <c r="A22" s="8" t="s">
        <v>155</v>
      </c>
      <c r="B22" s="9" t="s">
        <v>156</v>
      </c>
      <c r="C22" s="7"/>
      <c r="D22" s="2">
        <f t="shared" si="0"/>
        <v>48</v>
      </c>
      <c r="E22" s="2">
        <v>32</v>
      </c>
      <c r="F22" s="2">
        <v>16</v>
      </c>
      <c r="G22" s="2"/>
      <c r="H22" s="2">
        <v>1</v>
      </c>
      <c r="I22" s="2">
        <v>2</v>
      </c>
    </row>
    <row r="23" spans="1:9" ht="36" customHeight="1" thickBot="1">
      <c r="A23" s="8" t="s">
        <v>157</v>
      </c>
      <c r="B23" s="9" t="s">
        <v>158</v>
      </c>
      <c r="C23" s="7"/>
      <c r="D23" s="2">
        <f t="shared" si="0"/>
        <v>48</v>
      </c>
      <c r="E23" s="2">
        <v>32</v>
      </c>
      <c r="F23" s="2">
        <v>8</v>
      </c>
      <c r="G23" s="2"/>
      <c r="H23" s="2">
        <v>2</v>
      </c>
      <c r="I23" s="2">
        <v>3</v>
      </c>
    </row>
    <row r="24" spans="1:9" ht="19.5" customHeight="1" thickBot="1">
      <c r="A24" s="8" t="s">
        <v>159</v>
      </c>
      <c r="B24" s="9" t="s">
        <v>160</v>
      </c>
      <c r="C24" s="7"/>
      <c r="D24" s="2">
        <f t="shared" si="0"/>
        <v>120</v>
      </c>
      <c r="E24" s="2">
        <v>80</v>
      </c>
      <c r="F24" s="2">
        <v>20</v>
      </c>
      <c r="G24" s="2"/>
      <c r="H24" s="2">
        <v>2</v>
      </c>
      <c r="I24" s="2">
        <v>3</v>
      </c>
    </row>
    <row r="25" spans="1:9" ht="20.25" customHeight="1" thickBot="1">
      <c r="A25" s="8" t="s">
        <v>161</v>
      </c>
      <c r="B25" s="9" t="s">
        <v>162</v>
      </c>
      <c r="C25" s="7"/>
      <c r="D25" s="2">
        <f t="shared" si="0"/>
        <v>138</v>
      </c>
      <c r="E25" s="2">
        <v>92</v>
      </c>
      <c r="F25" s="2">
        <v>30</v>
      </c>
      <c r="G25" s="2"/>
      <c r="H25" s="2">
        <v>2</v>
      </c>
      <c r="I25" s="2">
        <v>3</v>
      </c>
    </row>
    <row r="26" spans="1:9" ht="47.25" customHeight="1" thickBot="1">
      <c r="A26" s="8" t="s">
        <v>163</v>
      </c>
      <c r="B26" s="9" t="s">
        <v>164</v>
      </c>
      <c r="C26" s="7"/>
      <c r="D26" s="2">
        <f t="shared" si="0"/>
        <v>120</v>
      </c>
      <c r="E26" s="2">
        <v>80</v>
      </c>
      <c r="F26" s="2">
        <v>20</v>
      </c>
      <c r="G26" s="2"/>
      <c r="H26" s="2">
        <v>1</v>
      </c>
      <c r="I26" s="2">
        <v>1</v>
      </c>
    </row>
    <row r="27" spans="1:9" ht="21" customHeight="1" thickBot="1">
      <c r="A27" s="8" t="s">
        <v>165</v>
      </c>
      <c r="B27" s="9" t="s">
        <v>166</v>
      </c>
      <c r="C27" s="7"/>
      <c r="D27" s="2">
        <f t="shared" si="0"/>
        <v>102</v>
      </c>
      <c r="E27" s="2">
        <v>68</v>
      </c>
      <c r="F27" s="2">
        <v>48</v>
      </c>
      <c r="G27" s="2"/>
      <c r="H27" s="2">
        <v>2</v>
      </c>
      <c r="I27" s="2">
        <v>4</v>
      </c>
    </row>
    <row r="28" spans="1:9" ht="21" customHeight="1" thickBot="1">
      <c r="A28" s="8" t="s">
        <v>216</v>
      </c>
      <c r="B28" s="9" t="s">
        <v>228</v>
      </c>
      <c r="C28" s="7"/>
      <c r="D28" s="2">
        <f t="shared" si="0"/>
        <v>72</v>
      </c>
      <c r="E28" s="2">
        <v>48</v>
      </c>
      <c r="F28" s="2">
        <v>32</v>
      </c>
      <c r="G28" s="2"/>
      <c r="H28" s="2">
        <v>1</v>
      </c>
      <c r="I28" s="2">
        <v>1</v>
      </c>
    </row>
    <row r="29" spans="1:9" ht="21" customHeight="1" thickBot="1">
      <c r="A29" s="8" t="s">
        <v>217</v>
      </c>
      <c r="B29" s="9" t="s">
        <v>226</v>
      </c>
      <c r="C29" s="7"/>
      <c r="D29" s="2">
        <f t="shared" si="0"/>
        <v>138</v>
      </c>
      <c r="E29" s="2">
        <v>92</v>
      </c>
      <c r="F29" s="2">
        <v>70</v>
      </c>
      <c r="G29" s="2"/>
      <c r="H29" s="2">
        <v>1</v>
      </c>
      <c r="I29" s="2">
        <v>1</v>
      </c>
    </row>
    <row r="30" spans="1:9" ht="35.25" customHeight="1" thickBot="1">
      <c r="A30" s="8" t="s">
        <v>218</v>
      </c>
      <c r="B30" s="9" t="s">
        <v>210</v>
      </c>
      <c r="C30" s="7"/>
      <c r="D30" s="2">
        <f t="shared" si="0"/>
        <v>48</v>
      </c>
      <c r="E30" s="2">
        <v>32</v>
      </c>
      <c r="F30" s="2">
        <v>4</v>
      </c>
      <c r="G30" s="2"/>
      <c r="H30" s="2">
        <v>1</v>
      </c>
      <c r="I30" s="2">
        <v>2</v>
      </c>
    </row>
    <row r="31" spans="1:9" ht="22.5" customHeight="1" thickBot="1">
      <c r="A31" s="8" t="s">
        <v>219</v>
      </c>
      <c r="B31" s="9" t="s">
        <v>211</v>
      </c>
      <c r="C31" s="7"/>
      <c r="D31" s="2">
        <f t="shared" si="0"/>
        <v>120</v>
      </c>
      <c r="E31" s="2">
        <v>80</v>
      </c>
      <c r="F31" s="2">
        <v>60</v>
      </c>
      <c r="G31" s="2"/>
      <c r="H31" s="2">
        <v>1</v>
      </c>
      <c r="I31" s="2">
        <v>2</v>
      </c>
    </row>
    <row r="32" spans="1:9" ht="19.5" customHeight="1" thickBot="1">
      <c r="A32" s="8" t="s">
        <v>220</v>
      </c>
      <c r="B32" s="9" t="s">
        <v>212</v>
      </c>
      <c r="C32" s="7"/>
      <c r="D32" s="2">
        <f t="shared" si="0"/>
        <v>96</v>
      </c>
      <c r="E32" s="2">
        <v>64</v>
      </c>
      <c r="F32" s="2">
        <v>40</v>
      </c>
      <c r="G32" s="2"/>
      <c r="H32" s="2">
        <v>2</v>
      </c>
      <c r="I32" s="2">
        <v>3</v>
      </c>
    </row>
    <row r="33" spans="1:9" ht="18" customHeight="1" thickBot="1">
      <c r="A33" s="8" t="s">
        <v>221</v>
      </c>
      <c r="B33" s="9" t="s">
        <v>227</v>
      </c>
      <c r="C33" s="7"/>
      <c r="D33" s="2">
        <f t="shared" si="0"/>
        <v>174</v>
      </c>
      <c r="E33" s="2">
        <v>116</v>
      </c>
      <c r="F33" s="2">
        <v>60</v>
      </c>
      <c r="G33" s="2"/>
      <c r="H33" s="2">
        <v>2</v>
      </c>
      <c r="I33" s="2">
        <v>3</v>
      </c>
    </row>
    <row r="34" spans="1:9" ht="20.25" customHeight="1" thickBot="1">
      <c r="A34" s="8" t="s">
        <v>222</v>
      </c>
      <c r="B34" s="9" t="s">
        <v>213</v>
      </c>
      <c r="C34" s="7"/>
      <c r="D34" s="2">
        <f t="shared" si="0"/>
        <v>90</v>
      </c>
      <c r="E34" s="2">
        <v>60</v>
      </c>
      <c r="F34" s="2">
        <v>16</v>
      </c>
      <c r="G34" s="2"/>
      <c r="H34" s="2">
        <v>2</v>
      </c>
      <c r="I34" s="2">
        <v>4</v>
      </c>
    </row>
    <row r="35" spans="1:9" ht="15" customHeight="1" thickBot="1">
      <c r="A35" s="8" t="s">
        <v>223</v>
      </c>
      <c r="B35" s="9" t="s">
        <v>214</v>
      </c>
      <c r="C35" s="7"/>
      <c r="D35" s="2">
        <f t="shared" si="0"/>
        <v>102</v>
      </c>
      <c r="E35" s="2">
        <v>68</v>
      </c>
      <c r="F35" s="2">
        <v>34</v>
      </c>
      <c r="G35" s="2"/>
      <c r="H35" s="2">
        <v>3</v>
      </c>
      <c r="I35" s="2">
        <v>5</v>
      </c>
    </row>
    <row r="36" spans="1:9" ht="19.5" customHeight="1" thickBot="1">
      <c r="A36" s="8" t="s">
        <v>224</v>
      </c>
      <c r="B36" s="9" t="s">
        <v>215</v>
      </c>
      <c r="C36" s="7"/>
      <c r="D36" s="2">
        <f t="shared" si="0"/>
        <v>168</v>
      </c>
      <c r="E36" s="2">
        <v>112</v>
      </c>
      <c r="F36" s="2">
        <v>80</v>
      </c>
      <c r="G36" s="2"/>
      <c r="H36" s="2">
        <v>3</v>
      </c>
      <c r="I36" s="2">
        <v>6</v>
      </c>
    </row>
    <row r="37" spans="1:9" ht="22.5" customHeight="1" thickBot="1">
      <c r="A37" s="8" t="s">
        <v>225</v>
      </c>
      <c r="B37" s="9" t="s">
        <v>241</v>
      </c>
      <c r="C37" s="7"/>
      <c r="D37" s="2">
        <f>E37/2+E37</f>
        <v>96</v>
      </c>
      <c r="E37" s="2">
        <v>64</v>
      </c>
      <c r="F37" s="2">
        <v>14</v>
      </c>
      <c r="G37" s="2"/>
      <c r="H37" s="2">
        <v>3</v>
      </c>
      <c r="I37" s="2">
        <v>6</v>
      </c>
    </row>
    <row r="38" spans="1:9" ht="18.75" customHeight="1" thickBot="1">
      <c r="A38" s="20" t="s">
        <v>167</v>
      </c>
      <c r="B38" s="23" t="s">
        <v>168</v>
      </c>
      <c r="C38" s="24"/>
      <c r="D38" s="24">
        <f>D40+D43+D47+D50</f>
        <v>1668</v>
      </c>
      <c r="E38" s="24">
        <f>E40+E43+E47+E50</f>
        <v>1224</v>
      </c>
      <c r="F38" s="24">
        <f>F40+F43+F47+F50</f>
        <v>530</v>
      </c>
      <c r="G38" s="24"/>
      <c r="H38" s="25"/>
      <c r="I38" s="25"/>
    </row>
    <row r="39" spans="1:9" ht="33" customHeight="1" thickBot="1">
      <c r="A39" s="8" t="s">
        <v>169</v>
      </c>
      <c r="B39" s="26" t="s">
        <v>170</v>
      </c>
      <c r="C39" s="27"/>
      <c r="D39" s="28">
        <f>D40+D41</f>
        <v>220</v>
      </c>
      <c r="E39" s="28">
        <f>E40+E41</f>
        <v>324</v>
      </c>
      <c r="F39" s="28">
        <f>F40+F41</f>
        <v>70</v>
      </c>
      <c r="G39" s="28"/>
      <c r="H39" s="28">
        <v>1</v>
      </c>
      <c r="I39" s="28">
        <v>2</v>
      </c>
    </row>
    <row r="40" spans="1:9" ht="18" customHeight="1" thickBot="1">
      <c r="A40" s="8" t="s">
        <v>171</v>
      </c>
      <c r="B40" s="9" t="s">
        <v>172</v>
      </c>
      <c r="C40" s="7"/>
      <c r="D40" s="2">
        <v>220</v>
      </c>
      <c r="E40" s="2">
        <v>252</v>
      </c>
      <c r="F40" s="2">
        <v>70</v>
      </c>
      <c r="G40" s="2"/>
      <c r="H40" s="2">
        <v>1</v>
      </c>
      <c r="I40" s="2">
        <v>2</v>
      </c>
    </row>
    <row r="41" spans="1:9" ht="15.75" thickBot="1">
      <c r="A41" s="8" t="s">
        <v>173</v>
      </c>
      <c r="B41" s="1"/>
      <c r="C41" s="4">
        <v>2</v>
      </c>
      <c r="D41" s="2"/>
      <c r="E41" s="2">
        <v>72</v>
      </c>
      <c r="F41" s="2"/>
      <c r="G41" s="2"/>
      <c r="H41" s="2">
        <v>1</v>
      </c>
      <c r="I41" s="2">
        <v>2</v>
      </c>
    </row>
    <row r="42" spans="1:9" ht="60.75" customHeight="1" thickBot="1">
      <c r="A42" s="8" t="s">
        <v>174</v>
      </c>
      <c r="B42" s="29" t="s">
        <v>175</v>
      </c>
      <c r="C42" s="27"/>
      <c r="D42" s="28">
        <f>D43+D44+D45</f>
        <v>520</v>
      </c>
      <c r="E42" s="28">
        <f>E43+E44+E45</f>
        <v>640</v>
      </c>
      <c r="F42" s="28">
        <f>F43+F44+F45</f>
        <v>170</v>
      </c>
      <c r="G42" s="30"/>
      <c r="H42" s="28">
        <v>2</v>
      </c>
      <c r="I42" s="28">
        <v>4</v>
      </c>
    </row>
    <row r="43" spans="1:9" ht="47.25" customHeight="1" thickBot="1">
      <c r="A43" s="8" t="s">
        <v>176</v>
      </c>
      <c r="B43" s="9" t="s">
        <v>175</v>
      </c>
      <c r="C43" s="7"/>
      <c r="D43" s="2">
        <v>520</v>
      </c>
      <c r="E43" s="2">
        <v>352</v>
      </c>
      <c r="F43" s="2">
        <v>170</v>
      </c>
      <c r="G43" s="4"/>
      <c r="H43" s="2">
        <v>2</v>
      </c>
      <c r="I43" s="2">
        <v>4</v>
      </c>
    </row>
    <row r="44" spans="1:9" ht="15.75" thickBot="1">
      <c r="A44" s="8" t="s">
        <v>177</v>
      </c>
      <c r="B44" s="1"/>
      <c r="C44" s="4">
        <v>2</v>
      </c>
      <c r="D44" s="2"/>
      <c r="E44" s="2">
        <v>72</v>
      </c>
      <c r="F44" s="2"/>
      <c r="G44" s="4"/>
      <c r="H44" s="2">
        <v>2</v>
      </c>
      <c r="I44" s="2">
        <v>4</v>
      </c>
    </row>
    <row r="45" spans="1:9" ht="15.75" thickBot="1">
      <c r="A45" s="8" t="s">
        <v>178</v>
      </c>
      <c r="B45" s="1"/>
      <c r="C45" s="2">
        <v>6</v>
      </c>
      <c r="D45" s="2"/>
      <c r="E45" s="2">
        <f>C45*36</f>
        <v>216</v>
      </c>
      <c r="F45" s="2"/>
      <c r="G45" s="4"/>
      <c r="H45" s="2">
        <v>2</v>
      </c>
      <c r="I45" s="2">
        <v>4</v>
      </c>
    </row>
    <row r="46" spans="1:9" ht="48" customHeight="1" thickBot="1">
      <c r="A46" s="8" t="s">
        <v>179</v>
      </c>
      <c r="B46" s="29" t="s">
        <v>180</v>
      </c>
      <c r="C46" s="27"/>
      <c r="D46" s="28">
        <f>D47+D48</f>
        <v>520</v>
      </c>
      <c r="E46" s="31">
        <f>E47+E48</f>
        <v>456</v>
      </c>
      <c r="F46" s="28">
        <f>F47+F48</f>
        <v>174</v>
      </c>
      <c r="G46" s="28"/>
      <c r="H46" s="28">
        <v>3</v>
      </c>
      <c r="I46" s="28">
        <v>5</v>
      </c>
    </row>
    <row r="47" spans="1:9" ht="47.25" customHeight="1" thickBot="1">
      <c r="A47" s="8" t="s">
        <v>181</v>
      </c>
      <c r="B47" s="9" t="s">
        <v>182</v>
      </c>
      <c r="C47" s="7"/>
      <c r="D47" s="2">
        <v>520</v>
      </c>
      <c r="E47" s="2">
        <v>348</v>
      </c>
      <c r="F47" s="2">
        <v>174</v>
      </c>
      <c r="G47" s="2"/>
      <c r="H47" s="2">
        <v>3</v>
      </c>
      <c r="I47" s="2">
        <v>5</v>
      </c>
    </row>
    <row r="48" spans="1:9" ht="15.75" thickBot="1">
      <c r="A48" s="8" t="s">
        <v>183</v>
      </c>
      <c r="B48" s="1"/>
      <c r="C48" s="2">
        <v>3</v>
      </c>
      <c r="D48" s="2"/>
      <c r="E48" s="2">
        <f>C48*36</f>
        <v>108</v>
      </c>
      <c r="F48" s="2"/>
      <c r="G48" s="2"/>
      <c r="H48" s="2">
        <v>3</v>
      </c>
      <c r="I48" s="2">
        <v>5</v>
      </c>
    </row>
    <row r="49" spans="1:9" ht="28.5" customHeight="1" thickBot="1">
      <c r="A49" s="8" t="s">
        <v>184</v>
      </c>
      <c r="B49" s="29" t="s">
        <v>185</v>
      </c>
      <c r="C49" s="28"/>
      <c r="D49" s="28">
        <f>D50+D51</f>
        <v>408</v>
      </c>
      <c r="E49" s="28">
        <f>E50+E51</f>
        <v>344</v>
      </c>
      <c r="F49" s="28">
        <f>F50+F51</f>
        <v>116</v>
      </c>
      <c r="G49" s="28"/>
      <c r="H49" s="28">
        <v>3</v>
      </c>
      <c r="I49" s="28">
        <v>6</v>
      </c>
    </row>
    <row r="50" spans="1:9" ht="32.25" customHeight="1" thickBot="1">
      <c r="A50" s="8" t="s">
        <v>186</v>
      </c>
      <c r="B50" s="9" t="s">
        <v>187</v>
      </c>
      <c r="C50" s="2"/>
      <c r="D50" s="2">
        <v>408</v>
      </c>
      <c r="E50" s="2">
        <v>272</v>
      </c>
      <c r="F50" s="2">
        <v>116</v>
      </c>
      <c r="G50" s="2"/>
      <c r="H50" s="2">
        <v>3</v>
      </c>
      <c r="I50" s="2">
        <v>6</v>
      </c>
    </row>
    <row r="51" spans="1:9" ht="15.75" thickBot="1">
      <c r="A51" s="8" t="s">
        <v>188</v>
      </c>
      <c r="B51" s="1"/>
      <c r="C51" s="2">
        <v>2</v>
      </c>
      <c r="D51" s="2"/>
      <c r="E51" s="2">
        <v>72</v>
      </c>
      <c r="F51" s="2"/>
      <c r="G51" s="2"/>
      <c r="H51" s="2"/>
      <c r="I51" s="2">
        <v>6</v>
      </c>
    </row>
    <row r="52" spans="1:9" ht="15.75" customHeight="1" thickBot="1">
      <c r="A52" s="6" t="s">
        <v>189</v>
      </c>
      <c r="B52" s="5" t="s">
        <v>190</v>
      </c>
      <c r="C52" s="4">
        <f>C41+C44+C51</f>
        <v>6</v>
      </c>
      <c r="D52" s="4"/>
      <c r="E52" s="4">
        <f>C52*36</f>
        <v>216</v>
      </c>
      <c r="F52" s="2"/>
      <c r="G52" s="2"/>
      <c r="H52" s="7"/>
      <c r="I52" s="7"/>
    </row>
    <row r="53" spans="1:9" ht="31.5" customHeight="1" thickBot="1">
      <c r="A53" s="6" t="s">
        <v>191</v>
      </c>
      <c r="B53" s="5" t="s">
        <v>192</v>
      </c>
      <c r="C53" s="4">
        <f>C45+C48</f>
        <v>9</v>
      </c>
      <c r="D53" s="4"/>
      <c r="E53" s="4">
        <f>C53*36</f>
        <v>324</v>
      </c>
      <c r="F53" s="2"/>
      <c r="G53" s="2"/>
      <c r="H53" s="7"/>
      <c r="I53" s="7"/>
    </row>
    <row r="54" spans="1:9" ht="28.5" customHeight="1" thickBot="1">
      <c r="A54" s="6" t="s">
        <v>193</v>
      </c>
      <c r="B54" s="5" t="s">
        <v>194</v>
      </c>
      <c r="C54" s="4">
        <v>4</v>
      </c>
      <c r="D54" s="4"/>
      <c r="E54" s="4">
        <v>144</v>
      </c>
      <c r="F54" s="2"/>
      <c r="G54" s="2"/>
      <c r="H54" s="7"/>
      <c r="I54" s="7"/>
    </row>
    <row r="55" spans="1:9" ht="15.75" customHeight="1" thickBot="1">
      <c r="A55" s="6" t="s">
        <v>195</v>
      </c>
      <c r="B55" s="5" t="s">
        <v>196</v>
      </c>
      <c r="C55" s="12">
        <v>5</v>
      </c>
      <c r="D55" s="7"/>
      <c r="E55" s="7"/>
      <c r="F55" s="7"/>
      <c r="G55" s="7"/>
      <c r="H55" s="7"/>
      <c r="I55" s="7"/>
    </row>
    <row r="56" spans="1:9" ht="18.75" customHeight="1" thickBot="1">
      <c r="A56" s="6" t="s">
        <v>197</v>
      </c>
      <c r="B56" s="5" t="s">
        <v>198</v>
      </c>
      <c r="C56" s="4">
        <v>6</v>
      </c>
      <c r="D56" s="7"/>
      <c r="E56" s="7"/>
      <c r="F56" s="7"/>
      <c r="G56" s="7"/>
      <c r="H56" s="7"/>
      <c r="I56" s="7"/>
    </row>
    <row r="57" spans="1:9" ht="26.25" customHeight="1" thickBot="1">
      <c r="A57" s="8" t="s">
        <v>199</v>
      </c>
      <c r="B57" s="1" t="s">
        <v>200</v>
      </c>
      <c r="C57" s="2">
        <v>2</v>
      </c>
      <c r="D57" s="7"/>
      <c r="E57" s="7"/>
      <c r="F57" s="7"/>
      <c r="G57" s="7"/>
      <c r="H57" s="7"/>
      <c r="I57" s="7"/>
    </row>
    <row r="58" spans="1:9" ht="28.5" customHeight="1" thickBot="1">
      <c r="A58" s="8" t="s">
        <v>201</v>
      </c>
      <c r="B58" s="1" t="s">
        <v>202</v>
      </c>
      <c r="C58" s="2">
        <v>4</v>
      </c>
      <c r="D58" s="7"/>
      <c r="E58" s="7"/>
      <c r="F58" s="7"/>
      <c r="G58" s="7"/>
      <c r="H58" s="7"/>
      <c r="I58" s="7"/>
    </row>
    <row r="59" spans="1:9" ht="14.25" customHeight="1" thickBot="1">
      <c r="A59" s="6" t="s">
        <v>203</v>
      </c>
      <c r="B59" s="5" t="s">
        <v>204</v>
      </c>
      <c r="C59" s="4">
        <v>23</v>
      </c>
      <c r="D59" s="7"/>
      <c r="E59" s="7"/>
      <c r="F59" s="7"/>
      <c r="G59" s="7"/>
      <c r="H59" s="7"/>
      <c r="I59" s="7"/>
    </row>
    <row r="60" spans="1:9" ht="15">
      <c r="A60" s="352" t="s">
        <v>121</v>
      </c>
      <c r="B60" s="353"/>
      <c r="C60" s="350">
        <v>147</v>
      </c>
      <c r="D60" s="350">
        <v>5076</v>
      </c>
      <c r="E60" s="350">
        <v>3384</v>
      </c>
      <c r="F60" s="350">
        <v>1504</v>
      </c>
      <c r="G60" s="350">
        <v>50</v>
      </c>
      <c r="H60" s="343"/>
      <c r="I60" s="343"/>
    </row>
    <row r="61" spans="1:9" ht="18.75" customHeight="1" thickBot="1">
      <c r="A61" s="354" t="s">
        <v>205</v>
      </c>
      <c r="B61" s="355"/>
      <c r="C61" s="351"/>
      <c r="D61" s="351"/>
      <c r="E61" s="351"/>
      <c r="F61" s="351"/>
      <c r="G61" s="351"/>
      <c r="H61" s="344"/>
      <c r="I61" s="344"/>
    </row>
    <row r="64" spans="2:5" ht="15">
      <c r="B64" t="s">
        <v>239</v>
      </c>
      <c r="C64">
        <f>(F5+G18+E41+E44+E45+E48+E54)/(E5+E45+E48+E51+E54)*100</f>
        <v>59.78593272171254</v>
      </c>
      <c r="E64" t="s">
        <v>240</v>
      </c>
    </row>
  </sheetData>
  <sheetProtection/>
  <mergeCells count="18">
    <mergeCell ref="G60:G61"/>
    <mergeCell ref="H60:H61"/>
    <mergeCell ref="A60:B60"/>
    <mergeCell ref="A61:B61"/>
    <mergeCell ref="C60:C61"/>
    <mergeCell ref="D60:D61"/>
    <mergeCell ref="E60:E61"/>
    <mergeCell ref="F60:F61"/>
    <mergeCell ref="I1:I3"/>
    <mergeCell ref="I60:I61"/>
    <mergeCell ref="A1:A3"/>
    <mergeCell ref="B1:B3"/>
    <mergeCell ref="C1:C3"/>
    <mergeCell ref="D1:D3"/>
    <mergeCell ref="E1:G1"/>
    <mergeCell ref="H1:H3"/>
    <mergeCell ref="E2:E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1.28515625" style="0" customWidth="1"/>
    <col min="2" max="2" width="8.421875" style="0" customWidth="1"/>
    <col min="3" max="3" width="15.00390625" style="0" customWidth="1"/>
    <col min="4" max="4" width="12.421875" style="0" customWidth="1"/>
    <col min="5" max="5" width="17.140625" style="0" customWidth="1"/>
    <col min="6" max="6" width="13.421875" style="0" customWidth="1"/>
    <col min="7" max="7" width="13.8515625" style="0" customWidth="1"/>
    <col min="8" max="8" width="14.8515625" style="0" customWidth="1"/>
    <col min="9" max="9" width="12.00390625" style="0" customWidth="1"/>
  </cols>
  <sheetData>
    <row r="1" spans="2:10" ht="16.5" thickBot="1">
      <c r="B1" s="356" t="s">
        <v>243</v>
      </c>
      <c r="C1" s="356"/>
      <c r="D1" s="356"/>
      <c r="E1" s="356"/>
      <c r="F1" s="356"/>
      <c r="G1" s="356"/>
      <c r="H1" s="356"/>
      <c r="I1" s="356"/>
      <c r="J1" s="356"/>
    </row>
    <row r="2" spans="2:10" ht="21" customHeight="1" thickBot="1">
      <c r="B2" s="362" t="s">
        <v>13</v>
      </c>
      <c r="C2" s="363"/>
      <c r="D2" s="363"/>
      <c r="E2" s="363"/>
      <c r="F2" s="363"/>
      <c r="G2" s="363"/>
      <c r="H2" s="363"/>
      <c r="I2" s="363"/>
      <c r="J2" s="364"/>
    </row>
    <row r="3" spans="2:10" ht="39.75" customHeight="1" thickBot="1">
      <c r="B3" s="357" t="s">
        <v>244</v>
      </c>
      <c r="C3" s="357" t="s">
        <v>291</v>
      </c>
      <c r="D3" s="357" t="s">
        <v>245</v>
      </c>
      <c r="E3" s="360" t="s">
        <v>246</v>
      </c>
      <c r="F3" s="361"/>
      <c r="G3" s="357" t="s">
        <v>196</v>
      </c>
      <c r="H3" s="357" t="s">
        <v>247</v>
      </c>
      <c r="I3" s="357" t="s">
        <v>322</v>
      </c>
      <c r="J3" s="357" t="s">
        <v>248</v>
      </c>
    </row>
    <row r="4" spans="2:10" ht="30" customHeight="1">
      <c r="B4" s="358"/>
      <c r="C4" s="358"/>
      <c r="D4" s="358"/>
      <c r="E4" s="357" t="s">
        <v>249</v>
      </c>
      <c r="F4" s="357" t="s">
        <v>250</v>
      </c>
      <c r="G4" s="358"/>
      <c r="H4" s="358"/>
      <c r="I4" s="358"/>
      <c r="J4" s="358"/>
    </row>
    <row r="5" spans="2:10" ht="25.5" customHeight="1" thickBot="1">
      <c r="B5" s="359"/>
      <c r="C5" s="359"/>
      <c r="D5" s="359"/>
      <c r="E5" s="359"/>
      <c r="F5" s="359"/>
      <c r="G5" s="359"/>
      <c r="H5" s="359"/>
      <c r="I5" s="359"/>
      <c r="J5" s="359"/>
    </row>
    <row r="6" spans="2:10" ht="16.5" thickBot="1">
      <c r="B6" s="54">
        <v>1</v>
      </c>
      <c r="C6" s="55">
        <v>2</v>
      </c>
      <c r="D6" s="55">
        <v>3</v>
      </c>
      <c r="E6" s="55">
        <v>4</v>
      </c>
      <c r="F6" s="55">
        <v>5</v>
      </c>
      <c r="G6" s="55"/>
      <c r="H6" s="55">
        <v>7</v>
      </c>
      <c r="I6" s="55">
        <v>8</v>
      </c>
      <c r="J6" s="55">
        <v>9</v>
      </c>
    </row>
    <row r="7" spans="2:10" ht="16.5" thickBot="1">
      <c r="B7" s="60" t="s">
        <v>251</v>
      </c>
      <c r="C7" s="61">
        <v>38</v>
      </c>
      <c r="D7" s="57">
        <v>1</v>
      </c>
      <c r="E7" s="57"/>
      <c r="F7" s="57"/>
      <c r="G7" s="61">
        <v>2</v>
      </c>
      <c r="H7" s="57"/>
      <c r="I7" s="61">
        <v>11</v>
      </c>
      <c r="J7" s="57">
        <v>52</v>
      </c>
    </row>
    <row r="8" spans="2:10" ht="16.5" thickBot="1">
      <c r="B8" s="60" t="s">
        <v>252</v>
      </c>
      <c r="C8" s="62">
        <v>35</v>
      </c>
      <c r="D8" s="62">
        <v>1</v>
      </c>
      <c r="E8" s="62">
        <v>4</v>
      </c>
      <c r="F8" s="62"/>
      <c r="G8" s="62">
        <v>1</v>
      </c>
      <c r="H8" s="62"/>
      <c r="I8" s="62">
        <v>11</v>
      </c>
      <c r="J8" s="56">
        <v>52</v>
      </c>
    </row>
    <row r="9" spans="2:10" ht="16.5" thickBot="1">
      <c r="B9" s="60" t="s">
        <v>253</v>
      </c>
      <c r="C9" s="62">
        <v>25</v>
      </c>
      <c r="D9" s="62"/>
      <c r="E9" s="62">
        <v>4</v>
      </c>
      <c r="F9" s="62">
        <v>4</v>
      </c>
      <c r="G9" s="62">
        <v>2</v>
      </c>
      <c r="H9" s="62">
        <v>6</v>
      </c>
      <c r="I9" s="62">
        <v>2</v>
      </c>
      <c r="J9" s="56">
        <v>43</v>
      </c>
    </row>
    <row r="10" spans="2:10" ht="16.5" thickBot="1">
      <c r="B10" s="54" t="s">
        <v>121</v>
      </c>
      <c r="C10" s="56">
        <v>98</v>
      </c>
      <c r="D10" s="56">
        <v>2</v>
      </c>
      <c r="E10" s="56">
        <v>8</v>
      </c>
      <c r="F10" s="56">
        <v>4</v>
      </c>
      <c r="G10" s="56">
        <v>5</v>
      </c>
      <c r="H10" s="56">
        <v>6</v>
      </c>
      <c r="I10" s="56">
        <v>24</v>
      </c>
      <c r="J10" s="56">
        <f>SUM(J7:J9)</f>
        <v>147</v>
      </c>
    </row>
    <row r="11" spans="2:10" ht="13.5" customHeight="1">
      <c r="B11" s="63"/>
      <c r="C11" s="63"/>
      <c r="D11" s="63"/>
      <c r="E11" s="63"/>
      <c r="F11" s="63"/>
      <c r="G11" s="63"/>
      <c r="H11" s="63"/>
      <c r="I11" s="63"/>
      <c r="J11" s="63"/>
    </row>
  </sheetData>
  <sheetProtection/>
  <mergeCells count="12">
    <mergeCell ref="I3:I5"/>
    <mergeCell ref="J3:J5"/>
    <mergeCell ref="B1:J1"/>
    <mergeCell ref="B3:B5"/>
    <mergeCell ref="C3:C5"/>
    <mergeCell ref="D3:D5"/>
    <mergeCell ref="E3:F3"/>
    <mergeCell ref="E4:E5"/>
    <mergeCell ref="F4:F5"/>
    <mergeCell ref="H3:H5"/>
    <mergeCell ref="G3:G5"/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="75" zoomScaleNormal="75" zoomScaleSheetLayoutView="100" zoomScalePageLayoutView="0" workbookViewId="0" topLeftCell="B13">
      <selection activeCell="O77" sqref="O77"/>
    </sheetView>
  </sheetViews>
  <sheetFormatPr defaultColWidth="9.28125" defaultRowHeight="15"/>
  <cols>
    <col min="1" max="1" width="14.57421875" style="0" customWidth="1"/>
    <col min="2" max="2" width="31.140625" style="0" customWidth="1"/>
    <col min="3" max="3" width="14.00390625" style="59" customWidth="1"/>
    <col min="4" max="4" width="8.421875" style="0" customWidth="1"/>
    <col min="5" max="5" width="9.7109375" style="0" customWidth="1"/>
    <col min="6" max="6" width="9.421875" style="0" customWidth="1"/>
    <col min="7" max="8" width="9.7109375" style="0" customWidth="1"/>
    <col min="9" max="9" width="9.28125" style="0" customWidth="1"/>
    <col min="10" max="10" width="8.7109375" style="0" customWidth="1"/>
    <col min="11" max="11" width="7.8515625" style="0" customWidth="1"/>
    <col min="12" max="12" width="11.00390625" style="0" customWidth="1"/>
    <col min="13" max="13" width="9.57421875" style="0" customWidth="1"/>
    <col min="14" max="14" width="8.140625" style="35" customWidth="1"/>
    <col min="15" max="15" width="8.7109375" style="35" customWidth="1"/>
    <col min="16" max="16" width="9.7109375" style="35" customWidth="1"/>
    <col min="17" max="17" width="12.7109375" style="0" customWidth="1"/>
    <col min="18" max="16384" width="9.28125" style="35" customWidth="1"/>
  </cols>
  <sheetData>
    <row r="1" spans="1:17" ht="15">
      <c r="A1" s="365" t="s">
        <v>321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1:17" ht="15.75" thickBot="1">
      <c r="A2" s="367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</row>
    <row r="3" spans="1:17" ht="30" customHeight="1" thickBot="1">
      <c r="A3" s="369" t="s">
        <v>115</v>
      </c>
      <c r="B3" s="372" t="s">
        <v>254</v>
      </c>
      <c r="C3" s="390" t="s">
        <v>297</v>
      </c>
      <c r="D3" s="75"/>
      <c r="E3" s="378" t="s">
        <v>314</v>
      </c>
      <c r="F3" s="379"/>
      <c r="G3" s="379"/>
      <c r="H3" s="380"/>
      <c r="I3" s="375" t="s">
        <v>278</v>
      </c>
      <c r="J3" s="376"/>
      <c r="K3" s="377"/>
      <c r="L3" s="377"/>
      <c r="M3" s="377"/>
      <c r="N3" s="377"/>
      <c r="O3" s="377"/>
      <c r="P3" s="377"/>
      <c r="Q3" s="377"/>
    </row>
    <row r="4" spans="1:17" ht="21.75" customHeight="1" thickBot="1">
      <c r="A4" s="370"/>
      <c r="B4" s="373"/>
      <c r="C4" s="391"/>
      <c r="D4" s="441" t="s">
        <v>255</v>
      </c>
      <c r="E4" s="381" t="s">
        <v>256</v>
      </c>
      <c r="F4" s="382"/>
      <c r="G4" s="382"/>
      <c r="H4" s="383"/>
      <c r="I4" s="387" t="s">
        <v>251</v>
      </c>
      <c r="J4" s="388"/>
      <c r="K4" s="389"/>
      <c r="L4" s="387" t="s">
        <v>252</v>
      </c>
      <c r="M4" s="388"/>
      <c r="N4" s="389"/>
      <c r="O4" s="387" t="s">
        <v>253</v>
      </c>
      <c r="P4" s="388"/>
      <c r="Q4" s="389"/>
    </row>
    <row r="5" spans="1:17" ht="21" customHeight="1">
      <c r="A5" s="370"/>
      <c r="B5" s="373"/>
      <c r="C5" s="391"/>
      <c r="D5" s="442"/>
      <c r="E5" s="412" t="s">
        <v>9</v>
      </c>
      <c r="F5" s="415" t="s">
        <v>257</v>
      </c>
      <c r="G5" s="416"/>
      <c r="H5" s="417"/>
      <c r="I5" s="76" t="s">
        <v>258</v>
      </c>
      <c r="J5" s="77" t="s">
        <v>259</v>
      </c>
      <c r="K5" s="384" t="s">
        <v>315</v>
      </c>
      <c r="L5" s="78" t="s">
        <v>260</v>
      </c>
      <c r="M5" s="79" t="s">
        <v>261</v>
      </c>
      <c r="N5" s="384" t="s">
        <v>316</v>
      </c>
      <c r="O5" s="80" t="s">
        <v>262</v>
      </c>
      <c r="P5" s="81" t="s">
        <v>263</v>
      </c>
      <c r="Q5" s="384" t="s">
        <v>316</v>
      </c>
    </row>
    <row r="6" spans="1:17" ht="6.75" customHeight="1" hidden="1">
      <c r="A6" s="370"/>
      <c r="B6" s="373"/>
      <c r="C6" s="391"/>
      <c r="D6" s="442"/>
      <c r="E6" s="413"/>
      <c r="F6" s="418"/>
      <c r="G6" s="419"/>
      <c r="H6" s="420"/>
      <c r="I6" s="84"/>
      <c r="J6" s="85"/>
      <c r="K6" s="385"/>
      <c r="L6" s="84"/>
      <c r="M6" s="86"/>
      <c r="N6" s="385"/>
      <c r="O6" s="87"/>
      <c r="P6" s="85"/>
      <c r="Q6" s="385"/>
    </row>
    <row r="7" spans="1:17" ht="27" customHeight="1" thickBot="1">
      <c r="A7" s="370"/>
      <c r="B7" s="373"/>
      <c r="C7" s="391"/>
      <c r="D7" s="442"/>
      <c r="E7" s="413"/>
      <c r="F7" s="421"/>
      <c r="G7" s="422"/>
      <c r="H7" s="423"/>
      <c r="I7" s="89" t="s">
        <v>3</v>
      </c>
      <c r="J7" s="85" t="s">
        <v>4</v>
      </c>
      <c r="K7" s="386"/>
      <c r="L7" s="84" t="s">
        <v>5</v>
      </c>
      <c r="M7" s="90" t="s">
        <v>6</v>
      </c>
      <c r="N7" s="386"/>
      <c r="O7" s="89" t="s">
        <v>7</v>
      </c>
      <c r="P7" s="85" t="s">
        <v>8</v>
      </c>
      <c r="Q7" s="386"/>
    </row>
    <row r="8" spans="1:22" ht="104.25" customHeight="1" thickBot="1">
      <c r="A8" s="371"/>
      <c r="B8" s="374"/>
      <c r="C8" s="392"/>
      <c r="D8" s="443"/>
      <c r="E8" s="414"/>
      <c r="F8" s="91" t="s">
        <v>264</v>
      </c>
      <c r="G8" s="92" t="s">
        <v>265</v>
      </c>
      <c r="H8" s="93" t="s">
        <v>266</v>
      </c>
      <c r="I8" s="144"/>
      <c r="J8" s="336"/>
      <c r="K8" s="249"/>
      <c r="L8" s="144"/>
      <c r="M8" s="336"/>
      <c r="N8" s="250"/>
      <c r="O8" s="337"/>
      <c r="P8" s="338"/>
      <c r="Q8" s="85"/>
      <c r="S8" s="74"/>
      <c r="V8" s="74"/>
    </row>
    <row r="9" spans="1:17" ht="39" customHeight="1">
      <c r="A9" s="94">
        <v>1</v>
      </c>
      <c r="B9" s="94">
        <v>2</v>
      </c>
      <c r="C9" s="95" t="s">
        <v>10</v>
      </c>
      <c r="D9" s="94">
        <v>4</v>
      </c>
      <c r="E9" s="96">
        <v>10</v>
      </c>
      <c r="F9" s="96">
        <v>11</v>
      </c>
      <c r="G9" s="97">
        <v>12</v>
      </c>
      <c r="H9" s="98">
        <v>13</v>
      </c>
      <c r="I9" s="99">
        <v>14</v>
      </c>
      <c r="J9" s="100"/>
      <c r="K9" s="101">
        <v>15</v>
      </c>
      <c r="L9" s="99">
        <v>16</v>
      </c>
      <c r="M9" s="100"/>
      <c r="N9" s="102">
        <v>17</v>
      </c>
      <c r="O9" s="103">
        <v>18</v>
      </c>
      <c r="P9" s="104"/>
      <c r="Q9" s="101">
        <v>19</v>
      </c>
    </row>
    <row r="10" spans="1:17" ht="3" customHeight="1" hidden="1">
      <c r="A10" s="105"/>
      <c r="B10" s="105"/>
      <c r="C10" s="106"/>
      <c r="D10" s="105"/>
      <c r="E10" s="107"/>
      <c r="F10" s="107"/>
      <c r="G10" s="108"/>
      <c r="H10" s="109"/>
      <c r="I10" s="110"/>
      <c r="J10" s="111"/>
      <c r="K10" s="112"/>
      <c r="L10" s="110"/>
      <c r="M10" s="111"/>
      <c r="N10" s="113"/>
      <c r="O10" s="114"/>
      <c r="P10" s="115"/>
      <c r="Q10" s="112"/>
    </row>
    <row r="11" spans="1:17" ht="50.25" customHeight="1">
      <c r="A11" s="116" t="s">
        <v>51</v>
      </c>
      <c r="B11" s="117" t="s">
        <v>52</v>
      </c>
      <c r="C11" s="118"/>
      <c r="D11" s="117">
        <v>3186</v>
      </c>
      <c r="E11" s="119">
        <v>480</v>
      </c>
      <c r="F11" s="119">
        <v>238</v>
      </c>
      <c r="G11" s="119">
        <v>222</v>
      </c>
      <c r="H11" s="119">
        <v>20</v>
      </c>
      <c r="I11" s="117">
        <v>80</v>
      </c>
      <c r="J11" s="117">
        <v>80</v>
      </c>
      <c r="K11" s="117"/>
      <c r="L11" s="117">
        <v>80</v>
      </c>
      <c r="M11" s="117">
        <v>80</v>
      </c>
      <c r="N11" s="120"/>
      <c r="O11" s="120">
        <v>80</v>
      </c>
      <c r="P11" s="120">
        <v>80</v>
      </c>
      <c r="Q11" s="117"/>
    </row>
    <row r="12" spans="1:17" ht="48.75" customHeight="1">
      <c r="A12" s="121" t="s">
        <v>49</v>
      </c>
      <c r="B12" s="117" t="s">
        <v>53</v>
      </c>
      <c r="C12" s="118"/>
      <c r="D12" s="117">
        <v>2124</v>
      </c>
      <c r="E12" s="119">
        <v>354</v>
      </c>
      <c r="F12" s="119">
        <v>174</v>
      </c>
      <c r="G12" s="119">
        <v>160</v>
      </c>
      <c r="H12" s="119">
        <v>20</v>
      </c>
      <c r="I12" s="117"/>
      <c r="J12" s="117"/>
      <c r="K12" s="117"/>
      <c r="L12" s="117"/>
      <c r="M12" s="117"/>
      <c r="N12" s="120"/>
      <c r="O12" s="120"/>
      <c r="P12" s="120"/>
      <c r="Q12" s="117"/>
    </row>
    <row r="13" spans="1:17" ht="68.25" customHeight="1" thickBot="1">
      <c r="A13" s="122" t="s">
        <v>50</v>
      </c>
      <c r="B13" s="123" t="s">
        <v>54</v>
      </c>
      <c r="C13" s="124" t="s">
        <v>48</v>
      </c>
      <c r="D13" s="125">
        <v>972</v>
      </c>
      <c r="E13" s="126">
        <v>126</v>
      </c>
      <c r="F13" s="126">
        <v>64</v>
      </c>
      <c r="G13" s="127">
        <v>62</v>
      </c>
      <c r="H13" s="127" t="s">
        <v>55</v>
      </c>
      <c r="I13" s="128"/>
      <c r="J13" s="128"/>
      <c r="K13" s="129"/>
      <c r="L13" s="129"/>
      <c r="M13" s="129"/>
      <c r="N13" s="129"/>
      <c r="O13" s="129"/>
      <c r="P13" s="129"/>
      <c r="Q13" s="129"/>
    </row>
    <row r="14" spans="1:17" ht="84.75" customHeight="1" thickBot="1">
      <c r="A14" s="130" t="s">
        <v>126</v>
      </c>
      <c r="B14" s="131" t="s">
        <v>300</v>
      </c>
      <c r="C14" s="132" t="s">
        <v>47</v>
      </c>
      <c r="D14" s="133">
        <v>648</v>
      </c>
      <c r="E14" s="134">
        <v>78</v>
      </c>
      <c r="F14" s="135">
        <v>46</v>
      </c>
      <c r="G14" s="136">
        <v>32</v>
      </c>
      <c r="H14" s="137"/>
      <c r="I14" s="138">
        <v>34</v>
      </c>
      <c r="J14" s="139">
        <v>4</v>
      </c>
      <c r="K14" s="140"/>
      <c r="L14" s="141">
        <v>16</v>
      </c>
      <c r="M14" s="142">
        <v>4</v>
      </c>
      <c r="N14" s="140"/>
      <c r="O14" s="141">
        <v>16</v>
      </c>
      <c r="P14" s="143">
        <v>4</v>
      </c>
      <c r="Q14" s="143"/>
    </row>
    <row r="15" spans="1:17" ht="27.75" customHeight="1">
      <c r="A15" s="144" t="s">
        <v>128</v>
      </c>
      <c r="B15" s="145" t="s">
        <v>129</v>
      </c>
      <c r="C15" s="146" t="s">
        <v>280</v>
      </c>
      <c r="D15" s="147">
        <v>62</v>
      </c>
      <c r="E15" s="148">
        <v>10</v>
      </c>
      <c r="F15" s="149">
        <v>10</v>
      </c>
      <c r="G15" s="148"/>
      <c r="H15" s="150"/>
      <c r="I15" s="84"/>
      <c r="J15" s="151"/>
      <c r="K15" s="85"/>
      <c r="L15" s="84">
        <v>10</v>
      </c>
      <c r="M15" s="151"/>
      <c r="N15" s="86"/>
      <c r="O15" s="87"/>
      <c r="P15" s="152"/>
      <c r="Q15" s="85"/>
    </row>
    <row r="16" spans="1:17" ht="24" customHeight="1">
      <c r="A16" s="144" t="s">
        <v>130</v>
      </c>
      <c r="B16" s="145" t="s">
        <v>131</v>
      </c>
      <c r="C16" s="146" t="s">
        <v>280</v>
      </c>
      <c r="D16" s="147">
        <v>62</v>
      </c>
      <c r="E16" s="153">
        <v>12</v>
      </c>
      <c r="F16" s="83">
        <v>10</v>
      </c>
      <c r="G16" s="153">
        <v>2</v>
      </c>
      <c r="H16" s="154"/>
      <c r="I16" s="90">
        <v>12</v>
      </c>
      <c r="J16" s="151"/>
      <c r="K16" s="85">
        <v>1</v>
      </c>
      <c r="L16" s="84"/>
      <c r="M16" s="151"/>
      <c r="N16" s="86"/>
      <c r="O16" s="87"/>
      <c r="P16" s="152"/>
      <c r="Q16" s="85"/>
    </row>
    <row r="17" spans="1:17" ht="26.25" customHeight="1">
      <c r="A17" s="144" t="s">
        <v>132</v>
      </c>
      <c r="B17" s="145" t="s">
        <v>133</v>
      </c>
      <c r="C17" s="146" t="s">
        <v>280</v>
      </c>
      <c r="D17" s="147">
        <v>138</v>
      </c>
      <c r="E17" s="153">
        <v>30</v>
      </c>
      <c r="F17" s="83">
        <v>4</v>
      </c>
      <c r="G17" s="153">
        <v>26</v>
      </c>
      <c r="H17" s="154"/>
      <c r="I17" s="90">
        <v>6</v>
      </c>
      <c r="J17" s="151">
        <v>4</v>
      </c>
      <c r="K17" s="85"/>
      <c r="L17" s="84">
        <v>6</v>
      </c>
      <c r="M17" s="151">
        <v>4</v>
      </c>
      <c r="N17" s="86"/>
      <c r="O17" s="87">
        <v>6</v>
      </c>
      <c r="P17" s="152">
        <v>4</v>
      </c>
      <c r="Q17" s="85"/>
    </row>
    <row r="18" spans="1:17" ht="26.25" customHeight="1">
      <c r="A18" s="144" t="s">
        <v>135</v>
      </c>
      <c r="B18" s="145" t="s">
        <v>136</v>
      </c>
      <c r="C18" s="146" t="s">
        <v>280</v>
      </c>
      <c r="D18" s="147">
        <v>236</v>
      </c>
      <c r="E18" s="153">
        <v>4</v>
      </c>
      <c r="F18" s="83">
        <v>4</v>
      </c>
      <c r="G18" s="153"/>
      <c r="H18" s="154"/>
      <c r="I18" s="90">
        <v>4</v>
      </c>
      <c r="J18" s="151"/>
      <c r="K18" s="85">
        <v>1</v>
      </c>
      <c r="L18" s="84"/>
      <c r="M18" s="151"/>
      <c r="N18" s="86"/>
      <c r="O18" s="87"/>
      <c r="P18" s="152"/>
      <c r="Q18" s="85"/>
    </row>
    <row r="19" spans="1:17" ht="42" customHeight="1">
      <c r="A19" s="144" t="s">
        <v>137</v>
      </c>
      <c r="B19" s="145" t="s">
        <v>138</v>
      </c>
      <c r="C19" s="146" t="s">
        <v>280</v>
      </c>
      <c r="D19" s="147">
        <v>70</v>
      </c>
      <c r="E19" s="153">
        <v>12</v>
      </c>
      <c r="F19" s="83">
        <v>10</v>
      </c>
      <c r="G19" s="153">
        <v>2</v>
      </c>
      <c r="H19" s="154"/>
      <c r="I19" s="90">
        <v>12</v>
      </c>
      <c r="J19" s="151"/>
      <c r="K19" s="85">
        <v>1</v>
      </c>
      <c r="L19" s="84"/>
      <c r="M19" s="151"/>
      <c r="N19" s="86"/>
      <c r="O19" s="87"/>
      <c r="P19" s="152"/>
      <c r="Q19" s="85"/>
    </row>
    <row r="20" spans="1:17" ht="30" customHeight="1" thickBot="1">
      <c r="A20" s="155" t="s">
        <v>207</v>
      </c>
      <c r="B20" s="156" t="s">
        <v>22</v>
      </c>
      <c r="C20" s="157" t="s">
        <v>280</v>
      </c>
      <c r="D20" s="158">
        <v>80</v>
      </c>
      <c r="E20" s="159">
        <v>10</v>
      </c>
      <c r="F20" s="88">
        <v>8</v>
      </c>
      <c r="G20" s="159">
        <v>2</v>
      </c>
      <c r="H20" s="160"/>
      <c r="I20" s="161"/>
      <c r="J20" s="162"/>
      <c r="K20" s="163"/>
      <c r="L20" s="164"/>
      <c r="M20" s="162"/>
      <c r="N20" s="165"/>
      <c r="O20" s="166">
        <v>10</v>
      </c>
      <c r="P20" s="167"/>
      <c r="Q20" s="163"/>
    </row>
    <row r="21" spans="1:17" ht="31.5">
      <c r="A21" s="130" t="s">
        <v>139</v>
      </c>
      <c r="B21" s="131" t="s">
        <v>268</v>
      </c>
      <c r="C21" s="132" t="s">
        <v>0</v>
      </c>
      <c r="D21" s="168">
        <v>180</v>
      </c>
      <c r="E21" s="169">
        <v>18</v>
      </c>
      <c r="F21" s="170">
        <v>8</v>
      </c>
      <c r="G21" s="169">
        <v>10</v>
      </c>
      <c r="H21" s="171"/>
      <c r="I21" s="172">
        <v>14</v>
      </c>
      <c r="J21" s="169">
        <v>4</v>
      </c>
      <c r="K21" s="140"/>
      <c r="L21" s="141"/>
      <c r="M21" s="142"/>
      <c r="N21" s="140"/>
      <c r="O21" s="141"/>
      <c r="P21" s="143"/>
      <c r="Q21" s="143"/>
    </row>
    <row r="22" spans="1:17" ht="15.75">
      <c r="A22" s="84" t="s">
        <v>141</v>
      </c>
      <c r="B22" s="173" t="s">
        <v>142</v>
      </c>
      <c r="C22" s="174" t="s">
        <v>280</v>
      </c>
      <c r="D22" s="147">
        <v>60</v>
      </c>
      <c r="E22" s="153">
        <v>10</v>
      </c>
      <c r="F22" s="83">
        <v>4</v>
      </c>
      <c r="G22" s="153">
        <v>6</v>
      </c>
      <c r="H22" s="154"/>
      <c r="I22" s="90">
        <v>10</v>
      </c>
      <c r="J22" s="151"/>
      <c r="K22" s="85">
        <v>1</v>
      </c>
      <c r="L22" s="84"/>
      <c r="M22" s="151"/>
      <c r="N22" s="86"/>
      <c r="O22" s="87"/>
      <c r="P22" s="152"/>
      <c r="Q22" s="85"/>
    </row>
    <row r="23" spans="1:17" ht="47.25">
      <c r="A23" s="84" t="s">
        <v>143</v>
      </c>
      <c r="B23" s="173" t="s">
        <v>292</v>
      </c>
      <c r="C23" s="174" t="s">
        <v>280</v>
      </c>
      <c r="D23" s="147">
        <v>120</v>
      </c>
      <c r="E23" s="153">
        <v>8</v>
      </c>
      <c r="F23" s="83">
        <v>4</v>
      </c>
      <c r="G23" s="153">
        <v>4</v>
      </c>
      <c r="H23" s="154"/>
      <c r="I23" s="90">
        <v>4</v>
      </c>
      <c r="J23" s="151">
        <v>4</v>
      </c>
      <c r="K23" s="85"/>
      <c r="L23" s="84"/>
      <c r="M23" s="151"/>
      <c r="N23" s="86"/>
      <c r="O23" s="87"/>
      <c r="P23" s="152"/>
      <c r="Q23" s="85"/>
    </row>
    <row r="24" spans="1:17" ht="16.5" thickBot="1">
      <c r="A24" s="175" t="s">
        <v>145</v>
      </c>
      <c r="B24" s="175" t="s">
        <v>269</v>
      </c>
      <c r="C24" s="176" t="s">
        <v>46</v>
      </c>
      <c r="D24" s="177">
        <v>2358</v>
      </c>
      <c r="E24" s="178">
        <v>384</v>
      </c>
      <c r="F24" s="179">
        <v>184</v>
      </c>
      <c r="G24" s="180">
        <v>180</v>
      </c>
      <c r="H24" s="181">
        <v>20</v>
      </c>
      <c r="I24" s="182"/>
      <c r="J24" s="180">
        <v>72</v>
      </c>
      <c r="K24" s="183"/>
      <c r="L24" s="184"/>
      <c r="M24" s="185"/>
      <c r="N24" s="183"/>
      <c r="O24" s="184"/>
      <c r="P24" s="185"/>
      <c r="Q24" s="183"/>
    </row>
    <row r="25" spans="1:17" ht="60.75" customHeight="1">
      <c r="A25" s="186" t="s">
        <v>147</v>
      </c>
      <c r="B25" s="187" t="s">
        <v>270</v>
      </c>
      <c r="C25" s="188" t="s">
        <v>45</v>
      </c>
      <c r="D25" s="189">
        <v>1112</v>
      </c>
      <c r="E25" s="190">
        <v>178</v>
      </c>
      <c r="F25" s="191">
        <v>96</v>
      </c>
      <c r="G25" s="192">
        <v>82</v>
      </c>
      <c r="H25" s="193"/>
      <c r="I25" s="194">
        <v>32</v>
      </c>
      <c r="J25" s="195">
        <v>26</v>
      </c>
      <c r="K25" s="196"/>
      <c r="L25" s="197">
        <v>28</v>
      </c>
      <c r="M25" s="197">
        <v>52</v>
      </c>
      <c r="N25" s="198"/>
      <c r="O25" s="199">
        <v>34</v>
      </c>
      <c r="P25" s="197">
        <v>6</v>
      </c>
      <c r="Q25" s="198"/>
    </row>
    <row r="26" spans="1:17" ht="19.5" customHeight="1">
      <c r="A26" s="200" t="s">
        <v>149</v>
      </c>
      <c r="B26" s="201" t="s">
        <v>150</v>
      </c>
      <c r="C26" s="202" t="s">
        <v>279</v>
      </c>
      <c r="D26" s="203">
        <v>150</v>
      </c>
      <c r="E26" s="82">
        <v>28</v>
      </c>
      <c r="F26" s="204">
        <v>8</v>
      </c>
      <c r="G26" s="153">
        <v>20</v>
      </c>
      <c r="H26" s="154"/>
      <c r="I26" s="87">
        <v>20</v>
      </c>
      <c r="J26" s="152">
        <v>8</v>
      </c>
      <c r="K26" s="86">
        <v>1</v>
      </c>
      <c r="L26" s="87"/>
      <c r="M26" s="152"/>
      <c r="N26" s="86"/>
      <c r="O26" s="87"/>
      <c r="P26" s="152"/>
      <c r="Q26" s="86"/>
    </row>
    <row r="27" spans="1:17" ht="18.75" customHeight="1">
      <c r="A27" s="200" t="s">
        <v>151</v>
      </c>
      <c r="B27" s="201" t="s">
        <v>14</v>
      </c>
      <c r="C27" s="202" t="s">
        <v>280</v>
      </c>
      <c r="D27" s="203">
        <v>102</v>
      </c>
      <c r="E27" s="82">
        <v>18</v>
      </c>
      <c r="F27" s="83">
        <v>10</v>
      </c>
      <c r="G27" s="153">
        <v>8</v>
      </c>
      <c r="H27" s="154"/>
      <c r="I27" s="205"/>
      <c r="J27" s="152"/>
      <c r="K27" s="86"/>
      <c r="L27" s="87">
        <v>18</v>
      </c>
      <c r="M27" s="152"/>
      <c r="N27" s="86"/>
      <c r="O27" s="87"/>
      <c r="P27" s="152"/>
      <c r="Q27" s="86"/>
    </row>
    <row r="28" spans="1:17" ht="23.25" customHeight="1">
      <c r="A28" s="200" t="s">
        <v>153</v>
      </c>
      <c r="B28" s="201" t="s">
        <v>15</v>
      </c>
      <c r="C28" s="202" t="s">
        <v>280</v>
      </c>
      <c r="D28" s="203">
        <v>102</v>
      </c>
      <c r="E28" s="82">
        <v>16</v>
      </c>
      <c r="F28" s="83">
        <v>8</v>
      </c>
      <c r="G28" s="153">
        <v>8</v>
      </c>
      <c r="H28" s="154"/>
      <c r="I28" s="205"/>
      <c r="J28" s="152"/>
      <c r="K28" s="86"/>
      <c r="L28" s="87"/>
      <c r="M28" s="152">
        <v>16</v>
      </c>
      <c r="N28" s="86">
        <v>1</v>
      </c>
      <c r="O28" s="87"/>
      <c r="P28" s="152"/>
      <c r="Q28" s="86"/>
    </row>
    <row r="29" spans="1:17" ht="43.5" customHeight="1">
      <c r="A29" s="200" t="s">
        <v>155</v>
      </c>
      <c r="B29" s="201" t="s">
        <v>156</v>
      </c>
      <c r="C29" s="202" t="s">
        <v>280</v>
      </c>
      <c r="D29" s="203">
        <v>62</v>
      </c>
      <c r="E29" s="82">
        <v>12</v>
      </c>
      <c r="F29" s="83">
        <v>6</v>
      </c>
      <c r="G29" s="153">
        <v>6</v>
      </c>
      <c r="H29" s="154"/>
      <c r="I29" s="205"/>
      <c r="J29" s="152"/>
      <c r="K29" s="86"/>
      <c r="L29" s="87"/>
      <c r="M29" s="152">
        <v>10</v>
      </c>
      <c r="N29" s="86">
        <v>1</v>
      </c>
      <c r="O29" s="87"/>
      <c r="P29" s="152"/>
      <c r="Q29" s="86"/>
    </row>
    <row r="30" spans="1:17" ht="50.25" customHeight="1">
      <c r="A30" s="200" t="s">
        <v>157</v>
      </c>
      <c r="B30" s="206" t="s">
        <v>301</v>
      </c>
      <c r="C30" s="202" t="s">
        <v>280</v>
      </c>
      <c r="D30" s="203">
        <v>60</v>
      </c>
      <c r="E30" s="82">
        <v>8</v>
      </c>
      <c r="F30" s="83">
        <v>6</v>
      </c>
      <c r="G30" s="153">
        <v>2</v>
      </c>
      <c r="H30" s="154"/>
      <c r="I30" s="205"/>
      <c r="J30" s="152"/>
      <c r="K30" s="86"/>
      <c r="L30" s="87"/>
      <c r="M30" s="152"/>
      <c r="N30" s="86"/>
      <c r="O30" s="87">
        <v>8</v>
      </c>
      <c r="P30" s="152"/>
      <c r="Q30" s="86">
        <v>1</v>
      </c>
    </row>
    <row r="31" spans="1:17" ht="39" customHeight="1">
      <c r="A31" s="200" t="s">
        <v>159</v>
      </c>
      <c r="B31" s="201" t="s">
        <v>16</v>
      </c>
      <c r="C31" s="202" t="s">
        <v>279</v>
      </c>
      <c r="D31" s="203">
        <v>110</v>
      </c>
      <c r="E31" s="82">
        <v>12</v>
      </c>
      <c r="F31" s="83">
        <v>8</v>
      </c>
      <c r="G31" s="153">
        <v>4</v>
      </c>
      <c r="H31" s="154"/>
      <c r="I31" s="205">
        <v>12</v>
      </c>
      <c r="J31" s="152"/>
      <c r="K31" s="86">
        <v>1</v>
      </c>
      <c r="L31" s="87"/>
      <c r="M31" s="152"/>
      <c r="N31" s="86"/>
      <c r="O31" s="87"/>
      <c r="P31" s="152"/>
      <c r="Q31" s="86"/>
    </row>
    <row r="32" spans="1:17" ht="15.75">
      <c r="A32" s="200" t="s">
        <v>161</v>
      </c>
      <c r="B32" s="201" t="s">
        <v>17</v>
      </c>
      <c r="C32" s="202" t="s">
        <v>280</v>
      </c>
      <c r="D32" s="203">
        <v>80</v>
      </c>
      <c r="E32" s="82">
        <v>26</v>
      </c>
      <c r="F32" s="83">
        <v>10</v>
      </c>
      <c r="G32" s="153">
        <v>16</v>
      </c>
      <c r="H32" s="154"/>
      <c r="I32" s="205"/>
      <c r="J32" s="152"/>
      <c r="K32" s="86"/>
      <c r="L32" s="87"/>
      <c r="M32" s="152">
        <v>16</v>
      </c>
      <c r="N32" s="86">
        <v>1</v>
      </c>
      <c r="O32" s="87">
        <v>10</v>
      </c>
      <c r="P32" s="152"/>
      <c r="Q32" s="86"/>
    </row>
    <row r="33" spans="1:19" ht="22.5" customHeight="1">
      <c r="A33" s="200" t="s">
        <v>163</v>
      </c>
      <c r="B33" s="201" t="s">
        <v>18</v>
      </c>
      <c r="C33" s="202" t="s">
        <v>280</v>
      </c>
      <c r="D33" s="203">
        <v>80</v>
      </c>
      <c r="E33" s="82">
        <v>18</v>
      </c>
      <c r="F33" s="83">
        <v>10</v>
      </c>
      <c r="G33" s="153">
        <v>8</v>
      </c>
      <c r="H33" s="154"/>
      <c r="I33" s="205"/>
      <c r="J33" s="152">
        <v>18</v>
      </c>
      <c r="K33" s="86"/>
      <c r="L33" s="87"/>
      <c r="M33" s="152"/>
      <c r="N33" s="86"/>
      <c r="O33" s="87"/>
      <c r="P33" s="152"/>
      <c r="Q33" s="86"/>
      <c r="S33" s="74"/>
    </row>
    <row r="34" spans="1:17" ht="17.25" customHeight="1">
      <c r="A34" s="200" t="s">
        <v>165</v>
      </c>
      <c r="B34" s="201" t="s">
        <v>19</v>
      </c>
      <c r="C34" s="202" t="s">
        <v>280</v>
      </c>
      <c r="D34" s="203">
        <v>62</v>
      </c>
      <c r="E34" s="82">
        <v>8</v>
      </c>
      <c r="F34" s="83">
        <v>6</v>
      </c>
      <c r="G34" s="153">
        <v>2</v>
      </c>
      <c r="H34" s="154"/>
      <c r="I34" s="205"/>
      <c r="J34" s="152"/>
      <c r="K34" s="86"/>
      <c r="L34" s="87"/>
      <c r="M34" s="152"/>
      <c r="N34" s="86"/>
      <c r="O34" s="87">
        <v>8</v>
      </c>
      <c r="P34" s="152"/>
      <c r="Q34" s="86"/>
    </row>
    <row r="35" spans="1:17" ht="34.5" customHeight="1">
      <c r="A35" s="207" t="s">
        <v>216</v>
      </c>
      <c r="B35" s="206" t="s">
        <v>166</v>
      </c>
      <c r="C35" s="146" t="s">
        <v>280</v>
      </c>
      <c r="D35" s="147">
        <v>74</v>
      </c>
      <c r="E35" s="82">
        <v>10</v>
      </c>
      <c r="F35" s="83">
        <v>6</v>
      </c>
      <c r="G35" s="153">
        <v>4</v>
      </c>
      <c r="H35" s="154"/>
      <c r="I35" s="90"/>
      <c r="J35" s="151"/>
      <c r="K35" s="85"/>
      <c r="L35" s="84">
        <v>10</v>
      </c>
      <c r="M35" s="151"/>
      <c r="N35" s="86">
        <v>1</v>
      </c>
      <c r="O35" s="87"/>
      <c r="P35" s="152"/>
      <c r="Q35" s="85"/>
    </row>
    <row r="36" spans="1:17" ht="33" customHeight="1">
      <c r="A36" s="207" t="s">
        <v>217</v>
      </c>
      <c r="B36" s="206" t="s">
        <v>20</v>
      </c>
      <c r="C36" s="146" t="s">
        <v>279</v>
      </c>
      <c r="D36" s="147">
        <v>68</v>
      </c>
      <c r="E36" s="82">
        <v>10</v>
      </c>
      <c r="F36" s="83">
        <v>8</v>
      </c>
      <c r="G36" s="153">
        <v>2</v>
      </c>
      <c r="H36" s="154"/>
      <c r="I36" s="90"/>
      <c r="J36" s="151"/>
      <c r="K36" s="85"/>
      <c r="L36" s="84"/>
      <c r="M36" s="151">
        <v>10</v>
      </c>
      <c r="N36" s="86">
        <v>1</v>
      </c>
      <c r="O36" s="87"/>
      <c r="P36" s="152"/>
      <c r="Q36" s="85"/>
    </row>
    <row r="37" spans="1:17" ht="28.5" customHeight="1">
      <c r="A37" s="207" t="s">
        <v>218</v>
      </c>
      <c r="B37" s="206" t="s">
        <v>213</v>
      </c>
      <c r="C37" s="146" t="s">
        <v>280</v>
      </c>
      <c r="D37" s="147">
        <v>62</v>
      </c>
      <c r="E37" s="82">
        <v>8</v>
      </c>
      <c r="F37" s="83">
        <v>6</v>
      </c>
      <c r="G37" s="153">
        <v>2</v>
      </c>
      <c r="H37" s="154"/>
      <c r="I37" s="90"/>
      <c r="J37" s="151"/>
      <c r="K37" s="85"/>
      <c r="L37" s="84"/>
      <c r="M37" s="151"/>
      <c r="N37" s="86"/>
      <c r="O37" s="87">
        <v>8</v>
      </c>
      <c r="P37" s="152"/>
      <c r="Q37" s="85"/>
    </row>
    <row r="38" spans="1:17" ht="50.25" customHeight="1" thickBot="1">
      <c r="A38" s="207" t="s">
        <v>219</v>
      </c>
      <c r="B38" s="206" t="s">
        <v>21</v>
      </c>
      <c r="C38" s="146" t="s">
        <v>280</v>
      </c>
      <c r="D38" s="147">
        <v>100</v>
      </c>
      <c r="E38" s="82">
        <v>6</v>
      </c>
      <c r="F38" s="83">
        <v>4</v>
      </c>
      <c r="G38" s="153">
        <v>2</v>
      </c>
      <c r="H38" s="154"/>
      <c r="I38" s="90"/>
      <c r="J38" s="151"/>
      <c r="K38" s="85"/>
      <c r="L38" s="84"/>
      <c r="M38" s="151"/>
      <c r="N38" s="86"/>
      <c r="O38" s="87"/>
      <c r="P38" s="152">
        <v>6</v>
      </c>
      <c r="Q38" s="85"/>
    </row>
    <row r="39" spans="1:17" ht="57.75" customHeight="1" thickBot="1">
      <c r="A39" s="208" t="s">
        <v>167</v>
      </c>
      <c r="B39" s="209" t="s">
        <v>168</v>
      </c>
      <c r="C39" s="210" t="s">
        <v>44</v>
      </c>
      <c r="D39" s="211">
        <v>1246</v>
      </c>
      <c r="E39" s="212">
        <v>206</v>
      </c>
      <c r="F39" s="213">
        <v>88</v>
      </c>
      <c r="G39" s="214">
        <v>98</v>
      </c>
      <c r="H39" s="215">
        <v>20</v>
      </c>
      <c r="I39" s="216"/>
      <c r="J39" s="214">
        <v>46</v>
      </c>
      <c r="K39" s="217"/>
      <c r="L39" s="218">
        <v>36</v>
      </c>
      <c r="M39" s="219">
        <v>24</v>
      </c>
      <c r="N39" s="220"/>
      <c r="O39" s="221">
        <v>30</v>
      </c>
      <c r="P39" s="219">
        <v>70</v>
      </c>
      <c r="Q39" s="218"/>
    </row>
    <row r="40" spans="1:17" ht="84" customHeight="1">
      <c r="A40" s="222" t="s">
        <v>169</v>
      </c>
      <c r="B40" s="223" t="s">
        <v>23</v>
      </c>
      <c r="C40" s="224" t="s">
        <v>309</v>
      </c>
      <c r="D40" s="225">
        <v>200</v>
      </c>
      <c r="E40" s="226">
        <v>24</v>
      </c>
      <c r="F40" s="227">
        <v>12</v>
      </c>
      <c r="G40" s="228">
        <v>12</v>
      </c>
      <c r="H40" s="96"/>
      <c r="I40" s="229"/>
      <c r="J40" s="230"/>
      <c r="K40" s="231"/>
      <c r="L40" s="229"/>
      <c r="M40" s="230"/>
      <c r="N40" s="232"/>
      <c r="O40" s="233"/>
      <c r="P40" s="234"/>
      <c r="Q40" s="231"/>
    </row>
    <row r="41" spans="1:17" ht="66" customHeight="1">
      <c r="A41" s="235" t="s">
        <v>171</v>
      </c>
      <c r="B41" s="236" t="s">
        <v>24</v>
      </c>
      <c r="C41" s="237" t="s">
        <v>306</v>
      </c>
      <c r="D41" s="238">
        <v>200</v>
      </c>
      <c r="E41" s="82">
        <v>24</v>
      </c>
      <c r="F41" s="83">
        <v>12</v>
      </c>
      <c r="G41" s="153">
        <v>12</v>
      </c>
      <c r="H41" s="154"/>
      <c r="I41" s="90"/>
      <c r="J41" s="151">
        <v>12</v>
      </c>
      <c r="K41" s="85"/>
      <c r="L41" s="84">
        <v>12</v>
      </c>
      <c r="M41" s="151"/>
      <c r="N41" s="86"/>
      <c r="O41" s="87"/>
      <c r="P41" s="152"/>
      <c r="Q41" s="85"/>
    </row>
    <row r="42" spans="1:17" ht="22.5" customHeight="1">
      <c r="A42" s="235" t="s">
        <v>318</v>
      </c>
      <c r="B42" s="145" t="s">
        <v>245</v>
      </c>
      <c r="C42" s="239" t="s">
        <v>25</v>
      </c>
      <c r="D42" s="147">
        <v>36</v>
      </c>
      <c r="E42" s="82"/>
      <c r="F42" s="83"/>
      <c r="G42" s="153"/>
      <c r="H42" s="154"/>
      <c r="I42" s="90"/>
      <c r="J42" s="151"/>
      <c r="K42" s="85"/>
      <c r="L42" s="84">
        <v>36</v>
      </c>
      <c r="M42" s="151"/>
      <c r="N42" s="86"/>
      <c r="O42" s="87"/>
      <c r="P42" s="152"/>
      <c r="Q42" s="85"/>
    </row>
    <row r="43" spans="1:17" ht="69.75" customHeight="1">
      <c r="A43" s="240" t="s">
        <v>174</v>
      </c>
      <c r="B43" s="241" t="s">
        <v>26</v>
      </c>
      <c r="C43" s="242" t="s">
        <v>309</v>
      </c>
      <c r="D43" s="117">
        <v>164</v>
      </c>
      <c r="E43" s="243">
        <v>36</v>
      </c>
      <c r="F43" s="119">
        <v>16</v>
      </c>
      <c r="G43" s="244">
        <v>20</v>
      </c>
      <c r="H43" s="245"/>
      <c r="I43" s="246"/>
      <c r="J43" s="100"/>
      <c r="K43" s="101"/>
      <c r="L43" s="99"/>
      <c r="M43" s="100"/>
      <c r="N43" s="86"/>
      <c r="O43" s="87"/>
      <c r="P43" s="152"/>
      <c r="Q43" s="85"/>
    </row>
    <row r="44" spans="1:17" ht="62.25" customHeight="1">
      <c r="A44" s="235" t="s">
        <v>176</v>
      </c>
      <c r="B44" s="145" t="s">
        <v>27</v>
      </c>
      <c r="C44" s="239" t="s">
        <v>279</v>
      </c>
      <c r="D44" s="147">
        <v>82</v>
      </c>
      <c r="E44" s="82">
        <v>18</v>
      </c>
      <c r="F44" s="83">
        <v>8</v>
      </c>
      <c r="G44" s="153">
        <v>10</v>
      </c>
      <c r="H44" s="154"/>
      <c r="I44" s="90"/>
      <c r="J44" s="151">
        <v>10</v>
      </c>
      <c r="K44" s="85"/>
      <c r="L44" s="84">
        <v>8</v>
      </c>
      <c r="M44" s="151"/>
      <c r="N44" s="86"/>
      <c r="O44" s="87"/>
      <c r="P44" s="152"/>
      <c r="Q44" s="85"/>
    </row>
    <row r="45" spans="1:17" ht="58.5" customHeight="1">
      <c r="A45" s="235" t="s">
        <v>302</v>
      </c>
      <c r="B45" s="236" t="s">
        <v>28</v>
      </c>
      <c r="C45" s="247" t="s">
        <v>279</v>
      </c>
      <c r="D45" s="147">
        <v>82</v>
      </c>
      <c r="E45" s="82">
        <v>18</v>
      </c>
      <c r="F45" s="83">
        <v>8</v>
      </c>
      <c r="G45" s="153">
        <v>10</v>
      </c>
      <c r="H45" s="154"/>
      <c r="I45" s="248"/>
      <c r="J45" s="151">
        <v>8</v>
      </c>
      <c r="K45" s="249"/>
      <c r="L45" s="84">
        <v>10</v>
      </c>
      <c r="M45" s="151"/>
      <c r="N45" s="250"/>
      <c r="O45" s="87"/>
      <c r="P45" s="152"/>
      <c r="Q45" s="85"/>
    </row>
    <row r="46" spans="1:17" ht="19.5" customHeight="1">
      <c r="A46" s="235" t="s">
        <v>178</v>
      </c>
      <c r="B46" s="251" t="s">
        <v>246</v>
      </c>
      <c r="C46" s="202" t="s">
        <v>280</v>
      </c>
      <c r="D46" s="147">
        <v>36</v>
      </c>
      <c r="E46" s="82"/>
      <c r="F46" s="83"/>
      <c r="G46" s="153">
        <v>36</v>
      </c>
      <c r="H46" s="154"/>
      <c r="I46" s="90"/>
      <c r="J46" s="151"/>
      <c r="K46" s="85"/>
      <c r="L46" s="84">
        <v>36</v>
      </c>
      <c r="M46" s="151"/>
      <c r="N46" s="86"/>
      <c r="O46" s="87"/>
      <c r="P46" s="152"/>
      <c r="Q46" s="85"/>
    </row>
    <row r="47" spans="1:17" ht="36.75" customHeight="1">
      <c r="A47" s="240" t="s">
        <v>179</v>
      </c>
      <c r="B47" s="252" t="s">
        <v>29</v>
      </c>
      <c r="C47" s="253" t="s">
        <v>309</v>
      </c>
      <c r="D47" s="117">
        <v>108</v>
      </c>
      <c r="E47" s="243">
        <v>16</v>
      </c>
      <c r="F47" s="119">
        <v>8</v>
      </c>
      <c r="G47" s="244">
        <v>8</v>
      </c>
      <c r="H47" s="245"/>
      <c r="I47" s="246"/>
      <c r="J47" s="100"/>
      <c r="K47" s="101"/>
      <c r="L47" s="99"/>
      <c r="M47" s="100"/>
      <c r="N47" s="86"/>
      <c r="O47" s="87"/>
      <c r="P47" s="152"/>
      <c r="Q47" s="85"/>
    </row>
    <row r="48" spans="1:17" ht="52.5" customHeight="1">
      <c r="A48" s="235" t="s">
        <v>181</v>
      </c>
      <c r="B48" s="236" t="s">
        <v>30</v>
      </c>
      <c r="C48" s="254" t="s">
        <v>279</v>
      </c>
      <c r="D48" s="147">
        <v>108</v>
      </c>
      <c r="E48" s="82">
        <v>16</v>
      </c>
      <c r="F48" s="204">
        <v>8</v>
      </c>
      <c r="G48" s="153">
        <v>8</v>
      </c>
      <c r="H48" s="154"/>
      <c r="I48" s="248"/>
      <c r="J48" s="248"/>
      <c r="K48" s="202"/>
      <c r="L48" s="84">
        <v>6</v>
      </c>
      <c r="M48" s="151">
        <v>10</v>
      </c>
      <c r="N48" s="86">
        <v>1</v>
      </c>
      <c r="O48" s="87"/>
      <c r="P48" s="152"/>
      <c r="Q48" s="85"/>
    </row>
    <row r="49" spans="1:17" ht="19.5" customHeight="1">
      <c r="A49" s="235" t="s">
        <v>242</v>
      </c>
      <c r="B49" s="255" t="s">
        <v>246</v>
      </c>
      <c r="C49" s="256" t="s">
        <v>31</v>
      </c>
      <c r="D49" s="257">
        <v>72</v>
      </c>
      <c r="E49" s="258"/>
      <c r="F49" s="259"/>
      <c r="G49" s="260">
        <v>72</v>
      </c>
      <c r="H49" s="261"/>
      <c r="I49" s="262"/>
      <c r="J49" s="263"/>
      <c r="K49" s="264"/>
      <c r="L49" s="265"/>
      <c r="M49" s="263">
        <v>72</v>
      </c>
      <c r="N49" s="266"/>
      <c r="O49" s="267"/>
      <c r="P49" s="268"/>
      <c r="Q49" s="264"/>
    </row>
    <row r="50" spans="1:17" ht="57.75" customHeight="1">
      <c r="A50" s="240" t="s">
        <v>184</v>
      </c>
      <c r="B50" s="269" t="s">
        <v>33</v>
      </c>
      <c r="C50" s="270" t="s">
        <v>309</v>
      </c>
      <c r="D50" s="105">
        <v>264</v>
      </c>
      <c r="E50" s="243">
        <v>58</v>
      </c>
      <c r="F50" s="119">
        <v>20</v>
      </c>
      <c r="G50" s="109">
        <v>18</v>
      </c>
      <c r="H50" s="107">
        <v>20</v>
      </c>
      <c r="I50" s="271"/>
      <c r="J50" s="111"/>
      <c r="K50" s="112"/>
      <c r="L50" s="110"/>
      <c r="M50" s="111"/>
      <c r="N50" s="113"/>
      <c r="O50" s="114"/>
      <c r="P50" s="115"/>
      <c r="Q50" s="112"/>
    </row>
    <row r="51" spans="1:21" ht="51.75" customHeight="1">
      <c r="A51" s="235" t="s">
        <v>186</v>
      </c>
      <c r="B51" s="255" t="s">
        <v>34</v>
      </c>
      <c r="C51" s="272" t="s">
        <v>279</v>
      </c>
      <c r="D51" s="257">
        <v>112</v>
      </c>
      <c r="E51" s="258">
        <v>16</v>
      </c>
      <c r="F51" s="259">
        <v>8</v>
      </c>
      <c r="G51" s="260">
        <v>8</v>
      </c>
      <c r="H51" s="261"/>
      <c r="I51" s="262"/>
      <c r="J51" s="263"/>
      <c r="K51" s="264"/>
      <c r="L51" s="265"/>
      <c r="M51" s="263">
        <v>12</v>
      </c>
      <c r="N51" s="266">
        <v>1</v>
      </c>
      <c r="O51" s="267">
        <v>4</v>
      </c>
      <c r="P51" s="268"/>
      <c r="Q51" s="264"/>
      <c r="S51" s="58"/>
      <c r="T51" s="58"/>
      <c r="U51" s="58"/>
    </row>
    <row r="52" spans="1:17" ht="41.25" customHeight="1">
      <c r="A52" s="273" t="s">
        <v>32</v>
      </c>
      <c r="B52" s="255" t="s">
        <v>35</v>
      </c>
      <c r="C52" s="272" t="s">
        <v>279</v>
      </c>
      <c r="D52" s="257">
        <v>152</v>
      </c>
      <c r="E52" s="258">
        <v>42</v>
      </c>
      <c r="F52" s="259">
        <v>12</v>
      </c>
      <c r="G52" s="260">
        <v>10</v>
      </c>
      <c r="H52" s="261">
        <v>20</v>
      </c>
      <c r="I52" s="262"/>
      <c r="J52" s="263"/>
      <c r="K52" s="264"/>
      <c r="L52" s="265"/>
      <c r="M52" s="263">
        <v>2</v>
      </c>
      <c r="N52" s="266"/>
      <c r="O52" s="267">
        <v>10</v>
      </c>
      <c r="P52" s="268">
        <v>30</v>
      </c>
      <c r="Q52" s="264"/>
    </row>
    <row r="53" spans="1:17" ht="15.75">
      <c r="A53" s="273" t="s">
        <v>295</v>
      </c>
      <c r="B53" s="255" t="s">
        <v>246</v>
      </c>
      <c r="C53" s="256" t="s">
        <v>36</v>
      </c>
      <c r="D53" s="257">
        <v>108</v>
      </c>
      <c r="E53" s="258"/>
      <c r="F53" s="259"/>
      <c r="G53" s="260">
        <v>108</v>
      </c>
      <c r="H53" s="261"/>
      <c r="I53" s="262"/>
      <c r="J53" s="263"/>
      <c r="K53" s="264"/>
      <c r="L53" s="265"/>
      <c r="M53" s="263"/>
      <c r="N53" s="266"/>
      <c r="O53" s="267">
        <v>72</v>
      </c>
      <c r="P53" s="268">
        <v>36</v>
      </c>
      <c r="Q53" s="264"/>
    </row>
    <row r="54" spans="1:17" ht="65.25" customHeight="1">
      <c r="A54" s="274" t="s">
        <v>293</v>
      </c>
      <c r="B54" s="269" t="s">
        <v>70</v>
      </c>
      <c r="C54" s="270" t="s">
        <v>309</v>
      </c>
      <c r="D54" s="105">
        <v>120</v>
      </c>
      <c r="E54" s="243">
        <v>16</v>
      </c>
      <c r="F54" s="119">
        <v>4</v>
      </c>
      <c r="G54" s="109">
        <v>12</v>
      </c>
      <c r="H54" s="107"/>
      <c r="I54" s="271"/>
      <c r="J54" s="111"/>
      <c r="K54" s="112"/>
      <c r="L54" s="110"/>
      <c r="M54" s="111"/>
      <c r="N54" s="113"/>
      <c r="O54" s="114"/>
      <c r="P54" s="115"/>
      <c r="Q54" s="112"/>
    </row>
    <row r="55" spans="1:17" ht="50.25" customHeight="1">
      <c r="A55" s="273" t="s">
        <v>294</v>
      </c>
      <c r="B55" s="255" t="s">
        <v>71</v>
      </c>
      <c r="C55" s="275" t="s">
        <v>279</v>
      </c>
      <c r="D55" s="257">
        <v>120</v>
      </c>
      <c r="E55" s="258">
        <v>16</v>
      </c>
      <c r="F55" s="260">
        <v>4</v>
      </c>
      <c r="G55" s="259">
        <v>12</v>
      </c>
      <c r="H55" s="276"/>
      <c r="I55" s="262"/>
      <c r="J55" s="263">
        <v>16</v>
      </c>
      <c r="K55" s="264"/>
      <c r="L55" s="265"/>
      <c r="M55" s="263"/>
      <c r="N55" s="266"/>
      <c r="O55" s="267"/>
      <c r="P55" s="268"/>
      <c r="Q55" s="264"/>
    </row>
    <row r="56" spans="1:17" ht="15.75">
      <c r="A56" s="273" t="s">
        <v>303</v>
      </c>
      <c r="B56" s="255" t="s">
        <v>245</v>
      </c>
      <c r="C56" s="256" t="s">
        <v>280</v>
      </c>
      <c r="D56" s="257">
        <v>36</v>
      </c>
      <c r="E56" s="258">
        <v>36</v>
      </c>
      <c r="F56" s="260"/>
      <c r="G56" s="259"/>
      <c r="H56" s="276"/>
      <c r="I56" s="262"/>
      <c r="J56" s="263">
        <v>36</v>
      </c>
      <c r="K56" s="264"/>
      <c r="L56" s="265"/>
      <c r="M56" s="263"/>
      <c r="N56" s="266"/>
      <c r="O56" s="267"/>
      <c r="P56" s="268"/>
      <c r="Q56" s="264"/>
    </row>
    <row r="57" spans="1:17" ht="72.75" customHeight="1">
      <c r="A57" s="274" t="s">
        <v>37</v>
      </c>
      <c r="B57" s="269" t="s">
        <v>40</v>
      </c>
      <c r="C57" s="270" t="s">
        <v>309</v>
      </c>
      <c r="D57" s="105">
        <v>390</v>
      </c>
      <c r="E57" s="277">
        <v>56</v>
      </c>
      <c r="F57" s="109">
        <v>28</v>
      </c>
      <c r="G57" s="278">
        <v>28</v>
      </c>
      <c r="H57" s="108"/>
      <c r="I57" s="271"/>
      <c r="J57" s="111"/>
      <c r="K57" s="112"/>
      <c r="L57" s="110"/>
      <c r="M57" s="111"/>
      <c r="N57" s="113"/>
      <c r="O57" s="114"/>
      <c r="P57" s="115"/>
      <c r="Q57" s="112"/>
    </row>
    <row r="58" spans="1:17" ht="45.75" customHeight="1">
      <c r="A58" s="273" t="s">
        <v>38</v>
      </c>
      <c r="B58" s="255" t="s">
        <v>41</v>
      </c>
      <c r="C58" s="256" t="s">
        <v>279</v>
      </c>
      <c r="D58" s="257">
        <v>204</v>
      </c>
      <c r="E58" s="258">
        <v>32</v>
      </c>
      <c r="F58" s="260">
        <v>16</v>
      </c>
      <c r="G58" s="259">
        <v>16</v>
      </c>
      <c r="H58" s="276"/>
      <c r="I58" s="262"/>
      <c r="J58" s="263"/>
      <c r="K58" s="264"/>
      <c r="L58" s="265"/>
      <c r="M58" s="263"/>
      <c r="N58" s="266"/>
      <c r="O58" s="267">
        <v>10</v>
      </c>
      <c r="P58" s="268">
        <v>22</v>
      </c>
      <c r="Q58" s="264"/>
    </row>
    <row r="59" spans="1:17" ht="58.5" customHeight="1">
      <c r="A59" s="273" t="s">
        <v>39</v>
      </c>
      <c r="B59" s="255" t="s">
        <v>42</v>
      </c>
      <c r="C59" s="256" t="s">
        <v>279</v>
      </c>
      <c r="D59" s="257">
        <v>186</v>
      </c>
      <c r="E59" s="258">
        <v>24</v>
      </c>
      <c r="F59" s="260">
        <v>12</v>
      </c>
      <c r="G59" s="259">
        <v>12</v>
      </c>
      <c r="H59" s="276"/>
      <c r="I59" s="262"/>
      <c r="J59" s="263"/>
      <c r="K59" s="264"/>
      <c r="L59" s="265"/>
      <c r="M59" s="263"/>
      <c r="N59" s="266"/>
      <c r="O59" s="267">
        <v>6</v>
      </c>
      <c r="P59" s="268">
        <v>18</v>
      </c>
      <c r="Q59" s="264"/>
    </row>
    <row r="60" spans="1:17" ht="16.5" thickBot="1">
      <c r="A60" s="273" t="s">
        <v>43</v>
      </c>
      <c r="B60" s="255" t="s">
        <v>246</v>
      </c>
      <c r="C60" s="279" t="s">
        <v>280</v>
      </c>
      <c r="D60" s="257">
        <v>36</v>
      </c>
      <c r="E60" s="258"/>
      <c r="F60" s="260"/>
      <c r="G60" s="259"/>
      <c r="H60" s="276"/>
      <c r="I60" s="262"/>
      <c r="J60" s="263"/>
      <c r="K60" s="264"/>
      <c r="L60" s="265"/>
      <c r="M60" s="263"/>
      <c r="N60" s="266"/>
      <c r="O60" s="267"/>
      <c r="P60" s="268">
        <v>36</v>
      </c>
      <c r="Q60" s="264"/>
    </row>
    <row r="61" spans="1:17" ht="16.5" thickBot="1">
      <c r="A61" s="438" t="s">
        <v>121</v>
      </c>
      <c r="B61" s="439"/>
      <c r="C61" s="280" t="s">
        <v>48</v>
      </c>
      <c r="D61" s="281">
        <v>3186</v>
      </c>
      <c r="E61" s="282">
        <v>480</v>
      </c>
      <c r="F61" s="282">
        <v>234</v>
      </c>
      <c r="G61" s="283">
        <v>226</v>
      </c>
      <c r="H61" s="283">
        <v>20</v>
      </c>
      <c r="I61" s="284">
        <v>80</v>
      </c>
      <c r="J61" s="284">
        <v>80</v>
      </c>
      <c r="K61" s="285"/>
      <c r="L61" s="285">
        <v>80</v>
      </c>
      <c r="M61" s="285">
        <v>80</v>
      </c>
      <c r="N61" s="285"/>
      <c r="O61" s="285">
        <v>80</v>
      </c>
      <c r="P61" s="285">
        <v>80</v>
      </c>
      <c r="Q61" s="285"/>
    </row>
    <row r="62" spans="1:21" s="58" customFormat="1" ht="15.75">
      <c r="A62" s="286" t="s">
        <v>271</v>
      </c>
      <c r="B62" s="286" t="s">
        <v>272</v>
      </c>
      <c r="C62" s="287"/>
      <c r="D62" s="288"/>
      <c r="E62" s="289"/>
      <c r="F62" s="289"/>
      <c r="G62" s="289"/>
      <c r="H62" s="98"/>
      <c r="I62" s="290"/>
      <c r="J62" s="291"/>
      <c r="K62" s="292"/>
      <c r="L62" s="290"/>
      <c r="M62" s="291"/>
      <c r="N62" s="293"/>
      <c r="O62" s="294"/>
      <c r="P62" s="295"/>
      <c r="Q62" s="292"/>
      <c r="S62" s="35"/>
      <c r="T62" s="35"/>
      <c r="U62" s="35"/>
    </row>
    <row r="63" spans="1:17" ht="38.25" customHeight="1">
      <c r="A63" s="296" t="s">
        <v>273</v>
      </c>
      <c r="B63" s="296" t="s">
        <v>247</v>
      </c>
      <c r="C63" s="297"/>
      <c r="D63" s="298"/>
      <c r="E63" s="299"/>
      <c r="F63" s="299"/>
      <c r="G63" s="299"/>
      <c r="H63" s="244"/>
      <c r="I63" s="99"/>
      <c r="J63" s="100"/>
      <c r="K63" s="101"/>
      <c r="L63" s="99"/>
      <c r="M63" s="100"/>
      <c r="N63" s="102"/>
      <c r="O63" s="103"/>
      <c r="P63" s="104"/>
      <c r="Q63" s="101"/>
    </row>
    <row r="64" spans="1:17" ht="33" customHeight="1">
      <c r="A64" s="428" t="s">
        <v>317</v>
      </c>
      <c r="B64" s="428"/>
      <c r="C64" s="428"/>
      <c r="D64" s="428"/>
      <c r="E64" s="399"/>
      <c r="F64" s="400"/>
      <c r="G64" s="400"/>
      <c r="H64" s="401"/>
      <c r="I64" s="432">
        <v>8</v>
      </c>
      <c r="J64" s="429">
        <v>8</v>
      </c>
      <c r="K64" s="424"/>
      <c r="L64" s="432">
        <v>8</v>
      </c>
      <c r="M64" s="429">
        <v>7</v>
      </c>
      <c r="N64" s="440"/>
      <c r="O64" s="437">
        <v>8</v>
      </c>
      <c r="P64" s="425">
        <v>5</v>
      </c>
      <c r="Q64" s="424"/>
    </row>
    <row r="65" spans="1:17" ht="15.75">
      <c r="A65" s="428" t="s">
        <v>198</v>
      </c>
      <c r="B65" s="428"/>
      <c r="C65" s="428"/>
      <c r="D65" s="428"/>
      <c r="E65" s="396"/>
      <c r="F65" s="397"/>
      <c r="G65" s="397"/>
      <c r="H65" s="398"/>
      <c r="I65" s="432"/>
      <c r="J65" s="430"/>
      <c r="K65" s="424"/>
      <c r="L65" s="432"/>
      <c r="M65" s="430"/>
      <c r="N65" s="440"/>
      <c r="O65" s="437"/>
      <c r="P65" s="426"/>
      <c r="Q65" s="424"/>
    </row>
    <row r="66" spans="1:17" ht="15.75">
      <c r="A66" s="428" t="s">
        <v>305</v>
      </c>
      <c r="B66" s="428"/>
      <c r="C66" s="428"/>
      <c r="D66" s="428"/>
      <c r="E66" s="434" t="s">
        <v>308</v>
      </c>
      <c r="F66" s="435"/>
      <c r="G66" s="435"/>
      <c r="H66" s="436"/>
      <c r="I66" s="432"/>
      <c r="J66" s="431"/>
      <c r="K66" s="424"/>
      <c r="L66" s="432"/>
      <c r="M66" s="431"/>
      <c r="N66" s="440"/>
      <c r="O66" s="437"/>
      <c r="P66" s="427"/>
      <c r="Q66" s="424"/>
    </row>
    <row r="67" spans="1:17" ht="30.75" customHeight="1">
      <c r="A67" s="409" t="s">
        <v>274</v>
      </c>
      <c r="B67" s="409"/>
      <c r="C67" s="409"/>
      <c r="D67" s="409"/>
      <c r="E67" s="402" t="s">
        <v>275</v>
      </c>
      <c r="F67" s="403"/>
      <c r="G67" s="403"/>
      <c r="H67" s="404"/>
      <c r="I67" s="99"/>
      <c r="J67" s="100"/>
      <c r="K67" s="101"/>
      <c r="L67" s="99"/>
      <c r="M67" s="100"/>
      <c r="N67" s="102"/>
      <c r="O67" s="103"/>
      <c r="P67" s="104"/>
      <c r="Q67" s="101"/>
    </row>
    <row r="68" spans="1:17" ht="54.75" customHeight="1">
      <c r="A68" s="409" t="s">
        <v>320</v>
      </c>
      <c r="B68" s="409"/>
      <c r="C68" s="409"/>
      <c r="D68" s="409"/>
      <c r="E68" s="402" t="s">
        <v>299</v>
      </c>
      <c r="F68" s="403"/>
      <c r="G68" s="403"/>
      <c r="H68" s="404"/>
      <c r="I68" s="300"/>
      <c r="J68" s="100">
        <v>1</v>
      </c>
      <c r="K68" s="101"/>
      <c r="L68" s="300">
        <v>2</v>
      </c>
      <c r="M68" s="301">
        <v>1</v>
      </c>
      <c r="N68" s="102"/>
      <c r="O68" s="103">
        <v>1</v>
      </c>
      <c r="P68" s="302">
        <v>1</v>
      </c>
      <c r="Q68" s="101"/>
    </row>
    <row r="69" spans="1:17" ht="21" customHeight="1">
      <c r="A69" s="410"/>
      <c r="B69" s="411"/>
      <c r="C69" s="411"/>
      <c r="D69" s="411"/>
      <c r="E69" s="405" t="s">
        <v>298</v>
      </c>
      <c r="F69" s="406"/>
      <c r="G69" s="406"/>
      <c r="H69" s="407"/>
      <c r="I69" s="300"/>
      <c r="J69" s="100"/>
      <c r="K69" s="101"/>
      <c r="L69" s="300"/>
      <c r="M69" s="301"/>
      <c r="N69" s="102"/>
      <c r="O69" s="103"/>
      <c r="P69" s="302">
        <v>1</v>
      </c>
      <c r="Q69" s="101"/>
    </row>
    <row r="70" spans="1:17" ht="60" customHeight="1">
      <c r="A70" s="409" t="s">
        <v>319</v>
      </c>
      <c r="B70" s="409"/>
      <c r="C70" s="409"/>
      <c r="D70" s="409"/>
      <c r="E70" s="402" t="s">
        <v>276</v>
      </c>
      <c r="F70" s="403"/>
      <c r="G70" s="403"/>
      <c r="H70" s="404"/>
      <c r="I70" s="303">
        <v>1</v>
      </c>
      <c r="J70" s="304">
        <v>3</v>
      </c>
      <c r="K70" s="305"/>
      <c r="L70" s="303">
        <v>5</v>
      </c>
      <c r="M70" s="306">
        <v>3</v>
      </c>
      <c r="N70" s="307"/>
      <c r="O70" s="308">
        <v>1</v>
      </c>
      <c r="P70" s="309">
        <v>5</v>
      </c>
      <c r="Q70" s="305"/>
    </row>
    <row r="71" spans="1:17" ht="19.5" customHeight="1">
      <c r="A71" s="409"/>
      <c r="B71" s="409"/>
      <c r="C71" s="409"/>
      <c r="D71" s="409"/>
      <c r="E71" s="402" t="s">
        <v>277</v>
      </c>
      <c r="F71" s="403"/>
      <c r="G71" s="403"/>
      <c r="H71" s="404"/>
      <c r="I71" s="303">
        <v>4</v>
      </c>
      <c r="J71" s="304">
        <v>3</v>
      </c>
      <c r="K71" s="305"/>
      <c r="L71" s="303">
        <v>5</v>
      </c>
      <c r="M71" s="306">
        <v>3</v>
      </c>
      <c r="N71" s="307"/>
      <c r="O71" s="308">
        <v>5</v>
      </c>
      <c r="P71" s="309">
        <v>4</v>
      </c>
      <c r="Q71" s="305"/>
    </row>
    <row r="72" spans="1:17" ht="19.5" customHeight="1">
      <c r="A72" s="310"/>
      <c r="B72" s="310"/>
      <c r="C72" s="310"/>
      <c r="D72" s="310"/>
      <c r="E72" s="402" t="s">
        <v>11</v>
      </c>
      <c r="F72" s="403"/>
      <c r="G72" s="403"/>
      <c r="H72" s="404"/>
      <c r="I72" s="311">
        <v>5</v>
      </c>
      <c r="J72" s="312">
        <v>1</v>
      </c>
      <c r="K72" s="313">
        <v>6</v>
      </c>
      <c r="L72" s="311">
        <v>1</v>
      </c>
      <c r="M72" s="314">
        <v>6</v>
      </c>
      <c r="N72" s="315">
        <v>7</v>
      </c>
      <c r="O72" s="316"/>
      <c r="P72" s="317">
        <v>1</v>
      </c>
      <c r="Q72" s="313">
        <v>1</v>
      </c>
    </row>
    <row r="73" spans="1:17" ht="15" customHeight="1" thickBot="1">
      <c r="A73" s="408"/>
      <c r="B73" s="408"/>
      <c r="C73" s="408"/>
      <c r="D73" s="408"/>
      <c r="E73" s="393" t="s">
        <v>12</v>
      </c>
      <c r="F73" s="394"/>
      <c r="G73" s="394"/>
      <c r="H73" s="395"/>
      <c r="I73" s="318"/>
      <c r="J73" s="319"/>
      <c r="K73" s="320"/>
      <c r="L73" s="321"/>
      <c r="M73" s="322"/>
      <c r="N73" s="323"/>
      <c r="O73" s="324"/>
      <c r="P73" s="325"/>
      <c r="Q73" s="320"/>
    </row>
    <row r="74" spans="1:17" ht="18.75" customHeight="1">
      <c r="A74" s="64"/>
      <c r="B74" s="64"/>
      <c r="C74" s="339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329"/>
      <c r="O74" s="329"/>
      <c r="P74" s="329"/>
      <c r="Q74" s="64"/>
    </row>
    <row r="75" spans="1:17" ht="15.75">
      <c r="A75" s="64"/>
      <c r="B75" s="64"/>
      <c r="C75" s="339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329"/>
      <c r="O75" s="329"/>
      <c r="P75" s="329"/>
      <c r="Q75" s="64"/>
    </row>
    <row r="76" spans="1:17" ht="15.75">
      <c r="A76" s="64"/>
      <c r="B76" s="64"/>
      <c r="C76" s="339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329"/>
      <c r="O76" s="329"/>
      <c r="P76" s="329"/>
      <c r="Q76" s="64"/>
    </row>
    <row r="77" spans="1:17" ht="15.75">
      <c r="A77" s="64"/>
      <c r="B77" s="64"/>
      <c r="C77" s="339"/>
      <c r="D77" s="64" t="s">
        <v>2</v>
      </c>
      <c r="E77" s="64"/>
      <c r="F77" s="64"/>
      <c r="G77" s="64"/>
      <c r="H77" s="64"/>
      <c r="I77" s="64"/>
      <c r="J77" s="64"/>
      <c r="K77" s="64"/>
      <c r="L77" s="64"/>
      <c r="M77" s="64"/>
      <c r="N77" s="329"/>
      <c r="O77" s="329"/>
      <c r="P77" s="329"/>
      <c r="Q77" s="64"/>
    </row>
    <row r="78" spans="1:17" ht="15.75">
      <c r="A78" s="64"/>
      <c r="B78" s="64"/>
      <c r="C78" s="339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329"/>
      <c r="O78" s="329"/>
      <c r="P78" s="329"/>
      <c r="Q78" s="64"/>
    </row>
    <row r="79" spans="1:17" ht="15.75">
      <c r="A79" s="64"/>
      <c r="B79" s="64"/>
      <c r="C79" s="339"/>
      <c r="D79" s="433" t="s">
        <v>68</v>
      </c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</row>
    <row r="80" spans="1:17" ht="15.75">
      <c r="A80" s="64"/>
      <c r="B80" s="64"/>
      <c r="C80" s="339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329"/>
      <c r="O80" s="329"/>
      <c r="P80" s="329"/>
      <c r="Q80" s="64"/>
    </row>
    <row r="81" spans="1:17" ht="15.75">
      <c r="A81" s="64"/>
      <c r="B81" s="64"/>
      <c r="C81" s="339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329"/>
      <c r="O81" s="329"/>
      <c r="P81" s="329"/>
      <c r="Q81" s="64"/>
    </row>
    <row r="82" spans="1:17" ht="15.75">
      <c r="A82" s="64"/>
      <c r="B82" s="64"/>
      <c r="C82" s="339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329"/>
      <c r="O82" s="329"/>
      <c r="P82" s="329"/>
      <c r="Q82" s="64"/>
    </row>
    <row r="83" spans="1:17" ht="18.75">
      <c r="A83" s="333"/>
      <c r="B83" s="333"/>
      <c r="C83" s="334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5"/>
      <c r="O83" s="335"/>
      <c r="P83" s="335"/>
      <c r="Q83" s="333"/>
    </row>
    <row r="84" spans="1:17" ht="18.75">
      <c r="A84" s="333"/>
      <c r="B84" s="333"/>
      <c r="C84" s="334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5"/>
      <c r="O84" s="335"/>
      <c r="P84" s="335"/>
      <c r="Q84" s="333"/>
    </row>
    <row r="85" spans="1:17" ht="15.75">
      <c r="A85" s="326"/>
      <c r="B85" s="326"/>
      <c r="C85" s="327"/>
      <c r="D85" s="326"/>
      <c r="E85" s="326"/>
      <c r="F85" s="326"/>
      <c r="G85" s="326"/>
      <c r="H85" s="326"/>
      <c r="I85" s="326"/>
      <c r="J85" s="326"/>
      <c r="K85" s="326"/>
      <c r="L85" s="326"/>
      <c r="M85" s="326"/>
      <c r="N85" s="328"/>
      <c r="O85" s="328"/>
      <c r="P85" s="328"/>
      <c r="Q85" s="326"/>
    </row>
    <row r="86" spans="1:17" ht="15.75">
      <c r="A86" s="326"/>
      <c r="B86" s="326"/>
      <c r="C86" s="327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8"/>
      <c r="O86" s="328"/>
      <c r="P86" s="328"/>
      <c r="Q86" s="326"/>
    </row>
    <row r="87" spans="1:17" ht="15.75">
      <c r="A87" s="330"/>
      <c r="B87" s="330"/>
      <c r="C87" s="331"/>
      <c r="D87" s="330"/>
      <c r="E87" s="330"/>
      <c r="F87" s="330"/>
      <c r="G87" s="330"/>
      <c r="H87" s="330"/>
      <c r="I87" s="330"/>
      <c r="J87" s="330"/>
      <c r="K87" s="330"/>
      <c r="L87" s="330"/>
      <c r="M87" s="330"/>
      <c r="N87" s="332"/>
      <c r="O87" s="332"/>
      <c r="P87" s="332"/>
      <c r="Q87" s="330"/>
    </row>
    <row r="88" spans="1:17" ht="15.75">
      <c r="A88" s="330"/>
      <c r="B88" s="330"/>
      <c r="C88" s="331"/>
      <c r="D88" s="330"/>
      <c r="E88" s="330"/>
      <c r="F88" s="330"/>
      <c r="G88" s="330"/>
      <c r="H88" s="330"/>
      <c r="I88" s="330"/>
      <c r="J88" s="330"/>
      <c r="K88" s="330"/>
      <c r="L88" s="330"/>
      <c r="M88" s="330"/>
      <c r="N88" s="332"/>
      <c r="O88" s="332"/>
      <c r="P88" s="332"/>
      <c r="Q88" s="330"/>
    </row>
    <row r="89" spans="1:17" ht="15.75">
      <c r="A89" s="330"/>
      <c r="B89" s="330"/>
      <c r="C89" s="331"/>
      <c r="D89" s="330"/>
      <c r="E89" s="330"/>
      <c r="F89" s="330"/>
      <c r="G89" s="330"/>
      <c r="H89" s="330"/>
      <c r="I89" s="330"/>
      <c r="J89" s="330"/>
      <c r="K89" s="330"/>
      <c r="L89" s="330"/>
      <c r="M89" s="330"/>
      <c r="N89" s="332"/>
      <c r="O89" s="332"/>
      <c r="P89" s="332"/>
      <c r="Q89" s="330"/>
    </row>
    <row r="90" spans="1:17" ht="15.75">
      <c r="A90" s="330"/>
      <c r="B90" s="330"/>
      <c r="C90" s="331"/>
      <c r="D90" s="330"/>
      <c r="E90" s="330"/>
      <c r="F90" s="330"/>
      <c r="G90" s="330"/>
      <c r="H90" s="330"/>
      <c r="I90" s="330"/>
      <c r="J90" s="330"/>
      <c r="K90" s="330"/>
      <c r="L90" s="330"/>
      <c r="M90" s="330"/>
      <c r="N90" s="332"/>
      <c r="O90" s="332"/>
      <c r="P90" s="332"/>
      <c r="Q90" s="330"/>
    </row>
    <row r="91" spans="1:17" ht="15.75">
      <c r="A91" s="330"/>
      <c r="B91" s="330"/>
      <c r="C91" s="331"/>
      <c r="D91" s="330"/>
      <c r="E91" s="330"/>
      <c r="F91" s="330"/>
      <c r="G91" s="330"/>
      <c r="H91" s="330"/>
      <c r="I91" s="330"/>
      <c r="J91" s="330"/>
      <c r="K91" s="330"/>
      <c r="L91" s="330"/>
      <c r="M91" s="330"/>
      <c r="N91" s="332"/>
      <c r="O91" s="332"/>
      <c r="P91" s="332"/>
      <c r="Q91" s="330"/>
    </row>
    <row r="92" spans="1:17" ht="15.75">
      <c r="A92" s="330"/>
      <c r="B92" s="330"/>
      <c r="C92" s="331"/>
      <c r="D92" s="330"/>
      <c r="E92" s="330"/>
      <c r="F92" s="330"/>
      <c r="G92" s="330"/>
      <c r="H92" s="330"/>
      <c r="I92" s="330"/>
      <c r="J92" s="330"/>
      <c r="K92" s="330"/>
      <c r="L92" s="330"/>
      <c r="M92" s="330"/>
      <c r="N92" s="332"/>
      <c r="O92" s="332"/>
      <c r="P92" s="332"/>
      <c r="Q92" s="330"/>
    </row>
    <row r="93" spans="1:17" ht="15.75">
      <c r="A93" s="330"/>
      <c r="B93" s="330"/>
      <c r="C93" s="331"/>
      <c r="D93" s="330"/>
      <c r="E93" s="330"/>
      <c r="F93" s="330"/>
      <c r="G93" s="330"/>
      <c r="H93" s="330"/>
      <c r="I93" s="330"/>
      <c r="J93" s="330"/>
      <c r="K93" s="330"/>
      <c r="L93" s="330"/>
      <c r="M93" s="330"/>
      <c r="N93" s="332"/>
      <c r="O93" s="332"/>
      <c r="P93" s="332"/>
      <c r="Q93" s="330"/>
    </row>
    <row r="94" spans="1:17" ht="15.75">
      <c r="A94" s="330"/>
      <c r="B94" s="330"/>
      <c r="C94" s="331"/>
      <c r="D94" s="330"/>
      <c r="E94" s="330"/>
      <c r="F94" s="330"/>
      <c r="G94" s="330"/>
      <c r="H94" s="330"/>
      <c r="I94" s="330"/>
      <c r="J94" s="330"/>
      <c r="K94" s="330"/>
      <c r="L94" s="330"/>
      <c r="M94" s="330"/>
      <c r="N94" s="332"/>
      <c r="O94" s="332"/>
      <c r="P94" s="332"/>
      <c r="Q94" s="330"/>
    </row>
    <row r="95" spans="1:17" ht="15.75">
      <c r="A95" s="330"/>
      <c r="B95" s="330"/>
      <c r="C95" s="331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2"/>
      <c r="O95" s="332"/>
      <c r="P95" s="332"/>
      <c r="Q95" s="330"/>
    </row>
    <row r="96" spans="1:17" ht="15.75">
      <c r="A96" s="330"/>
      <c r="B96" s="330"/>
      <c r="C96" s="331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2"/>
      <c r="O96" s="332"/>
      <c r="P96" s="332"/>
      <c r="Q96" s="330"/>
    </row>
    <row r="97" spans="1:17" ht="15.75">
      <c r="A97" s="330"/>
      <c r="B97" s="330"/>
      <c r="C97" s="331"/>
      <c r="D97" s="330"/>
      <c r="E97" s="330"/>
      <c r="F97" s="330"/>
      <c r="G97" s="330"/>
      <c r="H97" s="330"/>
      <c r="I97" s="330"/>
      <c r="J97" s="330"/>
      <c r="K97" s="330"/>
      <c r="L97" s="330"/>
      <c r="M97" s="330"/>
      <c r="N97" s="332"/>
      <c r="O97" s="332"/>
      <c r="P97" s="332"/>
      <c r="Q97" s="330"/>
    </row>
    <row r="98" spans="1:17" ht="15.75">
      <c r="A98" s="330"/>
      <c r="B98" s="330"/>
      <c r="C98" s="331"/>
      <c r="D98" s="330"/>
      <c r="E98" s="330"/>
      <c r="F98" s="330"/>
      <c r="G98" s="330"/>
      <c r="H98" s="330"/>
      <c r="I98" s="330"/>
      <c r="J98" s="330"/>
      <c r="K98" s="330"/>
      <c r="L98" s="330"/>
      <c r="M98" s="330"/>
      <c r="N98" s="332"/>
      <c r="O98" s="332"/>
      <c r="P98" s="332"/>
      <c r="Q98" s="330"/>
    </row>
    <row r="99" spans="1:17" ht="15.75">
      <c r="A99" s="330"/>
      <c r="B99" s="330"/>
      <c r="C99" s="331"/>
      <c r="D99" s="330"/>
      <c r="E99" s="330"/>
      <c r="F99" s="330"/>
      <c r="G99" s="330"/>
      <c r="H99" s="330"/>
      <c r="I99" s="330"/>
      <c r="J99" s="330"/>
      <c r="K99" s="330"/>
      <c r="L99" s="330"/>
      <c r="M99" s="330"/>
      <c r="N99" s="332"/>
      <c r="O99" s="332"/>
      <c r="P99" s="332"/>
      <c r="Q99" s="330"/>
    </row>
  </sheetData>
  <sheetProtection/>
  <mergeCells count="46">
    <mergeCell ref="D79:Q79"/>
    <mergeCell ref="O4:Q4"/>
    <mergeCell ref="K64:K66"/>
    <mergeCell ref="E66:H66"/>
    <mergeCell ref="O64:O66"/>
    <mergeCell ref="A64:D64"/>
    <mergeCell ref="I4:K4"/>
    <mergeCell ref="A61:B61"/>
    <mergeCell ref="N64:N66"/>
    <mergeCell ref="D4:D8"/>
    <mergeCell ref="Q64:Q66"/>
    <mergeCell ref="P64:P66"/>
    <mergeCell ref="A65:D65"/>
    <mergeCell ref="A66:D66"/>
    <mergeCell ref="M64:M66"/>
    <mergeCell ref="L64:L66"/>
    <mergeCell ref="I64:I66"/>
    <mergeCell ref="J64:J66"/>
    <mergeCell ref="K5:K7"/>
    <mergeCell ref="E70:H70"/>
    <mergeCell ref="E71:H71"/>
    <mergeCell ref="E67:H67"/>
    <mergeCell ref="E5:E8"/>
    <mergeCell ref="F5:H7"/>
    <mergeCell ref="A73:D73"/>
    <mergeCell ref="A71:D71"/>
    <mergeCell ref="A67:D67"/>
    <mergeCell ref="A70:D70"/>
    <mergeCell ref="A69:D69"/>
    <mergeCell ref="A68:D68"/>
    <mergeCell ref="E73:H73"/>
    <mergeCell ref="E65:H65"/>
    <mergeCell ref="E64:H64"/>
    <mergeCell ref="E68:H68"/>
    <mergeCell ref="E69:H69"/>
    <mergeCell ref="E72:H72"/>
    <mergeCell ref="A1:Q2"/>
    <mergeCell ref="A3:A8"/>
    <mergeCell ref="B3:B8"/>
    <mergeCell ref="I3:Q3"/>
    <mergeCell ref="E3:H3"/>
    <mergeCell ref="E4:H4"/>
    <mergeCell ref="Q5:Q7"/>
    <mergeCell ref="L4:N4"/>
    <mergeCell ref="N5:N7"/>
    <mergeCell ref="C3:C8"/>
  </mergeCells>
  <printOptions/>
  <pageMargins left="0.36" right="0.26" top="0.32" bottom="0.33" header="0.17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"/>
  <sheetViews>
    <sheetView zoomScale="75" zoomScaleNormal="75" zoomScaleSheetLayoutView="100" zoomScalePageLayoutView="0" workbookViewId="0" topLeftCell="A4">
      <selection activeCell="I27" sqref="I27"/>
    </sheetView>
  </sheetViews>
  <sheetFormatPr defaultColWidth="9.140625" defaultRowHeight="15"/>
  <cols>
    <col min="1" max="1" width="124.8515625" style="38" customWidth="1"/>
  </cols>
  <sheetData>
    <row r="1" ht="4.5" customHeight="1">
      <c r="A1" s="49"/>
    </row>
    <row r="2" ht="23.25" customHeight="1">
      <c r="A2" s="50" t="s">
        <v>283</v>
      </c>
    </row>
    <row r="3" s="39" customFormat="1" ht="309" customHeight="1">
      <c r="A3" s="51" t="s">
        <v>114</v>
      </c>
    </row>
    <row r="4" s="39" customFormat="1" ht="23.25" customHeight="1">
      <c r="A4" s="50" t="s">
        <v>284</v>
      </c>
    </row>
    <row r="5" s="39" customFormat="1" ht="48" customHeight="1">
      <c r="A5" s="48" t="s">
        <v>111</v>
      </c>
    </row>
    <row r="6" s="39" customFormat="1" ht="24.75" customHeight="1">
      <c r="A6" s="48" t="s">
        <v>287</v>
      </c>
    </row>
    <row r="7" s="39" customFormat="1" ht="330" customHeight="1">
      <c r="A7" s="48" t="s">
        <v>72</v>
      </c>
    </row>
    <row r="8" s="39" customFormat="1" ht="27.75" customHeight="1">
      <c r="A8" s="48" t="s">
        <v>288</v>
      </c>
    </row>
    <row r="9" s="39" customFormat="1" ht="114" customHeight="1">
      <c r="A9" s="48" t="s">
        <v>310</v>
      </c>
    </row>
    <row r="10" s="39" customFormat="1" ht="35.25" customHeight="1">
      <c r="A10" s="48" t="s">
        <v>289</v>
      </c>
    </row>
    <row r="11" s="39" customFormat="1" ht="21.75" customHeight="1">
      <c r="A11" s="48" t="s">
        <v>307</v>
      </c>
    </row>
    <row r="12" s="39" customFormat="1" ht="40.5" customHeight="1">
      <c r="A12" s="48" t="s">
        <v>73</v>
      </c>
    </row>
    <row r="13" s="39" customFormat="1" ht="15.75" customHeight="1">
      <c r="A13" s="48" t="s">
        <v>313</v>
      </c>
    </row>
    <row r="14" s="39" customFormat="1" ht="19.5" customHeight="1" hidden="1">
      <c r="A14" s="48"/>
    </row>
    <row r="15" s="39" customFormat="1" ht="42" customHeight="1" hidden="1">
      <c r="A15" s="48"/>
    </row>
    <row r="16" s="39" customFormat="1" ht="9" customHeight="1">
      <c r="A16" s="52"/>
    </row>
    <row r="17" s="39" customFormat="1" ht="15.75">
      <c r="A17" s="50" t="s">
        <v>267</v>
      </c>
    </row>
    <row r="18" s="39" customFormat="1" ht="90.75" customHeight="1">
      <c r="A18" s="48" t="s">
        <v>285</v>
      </c>
    </row>
    <row r="19" s="39" customFormat="1" ht="78" customHeight="1">
      <c r="A19" s="48" t="s">
        <v>74</v>
      </c>
    </row>
    <row r="20" s="39" customFormat="1" ht="15.75">
      <c r="A20" s="50" t="s">
        <v>286</v>
      </c>
    </row>
    <row r="21" s="39" customFormat="1" ht="24" customHeight="1">
      <c r="A21" s="48" t="s">
        <v>296</v>
      </c>
    </row>
    <row r="22" s="39" customFormat="1" ht="35.25" customHeight="1">
      <c r="A22" s="48" t="s">
        <v>290</v>
      </c>
    </row>
    <row r="23" s="39" customFormat="1" ht="23.25" customHeight="1">
      <c r="A23" s="48" t="s">
        <v>304</v>
      </c>
    </row>
    <row r="24" s="39" customFormat="1" ht="36.75" customHeight="1">
      <c r="A24" s="48" t="s">
        <v>311</v>
      </c>
    </row>
    <row r="25" s="39" customFormat="1" ht="22.5" customHeight="1">
      <c r="A25" s="48" t="s">
        <v>312</v>
      </c>
    </row>
    <row r="26" s="39" customFormat="1" ht="27" customHeight="1">
      <c r="A26" s="48"/>
    </row>
    <row r="27" s="39" customFormat="1" ht="18.75">
      <c r="A27" s="66"/>
    </row>
    <row r="28" s="39" customFormat="1" ht="18.75">
      <c r="A28" s="53"/>
    </row>
    <row r="29" s="39" customFormat="1" ht="18.75">
      <c r="A29" s="53"/>
    </row>
    <row r="30" s="39" customFormat="1" ht="18.75">
      <c r="A30" s="53"/>
    </row>
    <row r="31" s="39" customFormat="1" ht="18.75">
      <c r="A31" s="41"/>
    </row>
    <row r="32" s="39" customFormat="1" ht="18.75">
      <c r="A32" s="40"/>
    </row>
    <row r="33" s="39" customFormat="1" ht="18.75">
      <c r="A33" s="42"/>
    </row>
    <row r="34" s="39" customFormat="1" ht="18.75">
      <c r="A34" s="42"/>
    </row>
    <row r="35" s="39" customFormat="1" ht="18.75">
      <c r="A35" s="42"/>
    </row>
    <row r="36" s="39" customFormat="1" ht="15">
      <c r="A36" s="43"/>
    </row>
    <row r="37" s="39" customFormat="1" ht="15">
      <c r="A37" s="43"/>
    </row>
    <row r="38" s="39" customFormat="1" ht="15">
      <c r="A38" s="43"/>
    </row>
    <row r="39" s="39" customFormat="1" ht="15">
      <c r="A39" s="43"/>
    </row>
    <row r="40" s="39" customFormat="1" ht="15">
      <c r="A40" s="43"/>
    </row>
    <row r="41" s="39" customFormat="1" ht="15">
      <c r="A41" s="43"/>
    </row>
    <row r="42" s="39" customFormat="1" ht="15">
      <c r="A42" s="43"/>
    </row>
    <row r="43" s="39" customFormat="1" ht="15">
      <c r="A43" s="43"/>
    </row>
    <row r="44" s="39" customFormat="1" ht="15">
      <c r="A44" s="43"/>
    </row>
    <row r="45" s="39" customFormat="1" ht="15">
      <c r="A45" s="43"/>
    </row>
    <row r="46" s="39" customFormat="1" ht="15">
      <c r="A46" s="43"/>
    </row>
    <row r="47" s="39" customFormat="1" ht="15">
      <c r="A47" s="43"/>
    </row>
    <row r="48" s="39" customFormat="1" ht="15">
      <c r="A48" s="43"/>
    </row>
    <row r="49" s="39" customFormat="1" ht="15">
      <c r="A49" s="43"/>
    </row>
    <row r="50" s="39" customFormat="1" ht="15">
      <c r="A50" s="43"/>
    </row>
    <row r="51" s="39" customFormat="1" ht="15">
      <c r="A51" s="43"/>
    </row>
    <row r="52" s="39" customFormat="1" ht="15">
      <c r="A52" s="43"/>
    </row>
    <row r="53" s="39" customFormat="1" ht="15">
      <c r="A53" s="43"/>
    </row>
    <row r="54" s="39" customFormat="1" ht="15">
      <c r="A54" s="43"/>
    </row>
    <row r="55" s="39" customFormat="1" ht="15">
      <c r="A55" s="43"/>
    </row>
    <row r="56" s="39" customFormat="1" ht="15">
      <c r="A56" s="43"/>
    </row>
    <row r="57" s="39" customFormat="1" ht="15">
      <c r="A57" s="43"/>
    </row>
    <row r="58" s="39" customFormat="1" ht="15">
      <c r="A58" s="43"/>
    </row>
    <row r="59" s="39" customFormat="1" ht="15">
      <c r="A59" s="43"/>
    </row>
    <row r="60" s="39" customFormat="1" ht="15">
      <c r="A60" s="43"/>
    </row>
    <row r="61" s="39" customFormat="1" ht="15">
      <c r="A61" s="43"/>
    </row>
    <row r="62" s="39" customFormat="1" ht="15">
      <c r="A62" s="43"/>
    </row>
    <row r="63" s="39" customFormat="1" ht="15">
      <c r="A63" s="43"/>
    </row>
    <row r="64" s="39" customFormat="1" ht="15">
      <c r="A64" s="43"/>
    </row>
    <row r="65" s="39" customFormat="1" ht="15">
      <c r="A65" s="43"/>
    </row>
    <row r="66" s="39" customFormat="1" ht="15">
      <c r="A66" s="43"/>
    </row>
    <row r="67" s="39" customFormat="1" ht="15">
      <c r="A67" s="43"/>
    </row>
    <row r="68" s="39" customFormat="1" ht="15">
      <c r="A68" s="43"/>
    </row>
    <row r="69" s="39" customFormat="1" ht="15">
      <c r="A69" s="43"/>
    </row>
    <row r="70" s="39" customFormat="1" ht="15">
      <c r="A70" s="43"/>
    </row>
    <row r="71" s="39" customFormat="1" ht="15">
      <c r="A71" s="43"/>
    </row>
    <row r="72" s="39" customFormat="1" ht="15">
      <c r="A72" s="43"/>
    </row>
    <row r="73" s="39" customFormat="1" ht="15">
      <c r="A73" s="43"/>
    </row>
    <row r="74" s="39" customFormat="1" ht="15">
      <c r="A74" s="43"/>
    </row>
    <row r="75" s="39" customFormat="1" ht="15">
      <c r="A75" s="43"/>
    </row>
    <row r="76" s="39" customFormat="1" ht="15">
      <c r="A76" s="43"/>
    </row>
    <row r="77" s="39" customFormat="1" ht="15">
      <c r="A77" s="43"/>
    </row>
    <row r="78" s="39" customFormat="1" ht="15">
      <c r="A78" s="43"/>
    </row>
    <row r="79" s="39" customFormat="1" ht="15">
      <c r="A79" s="43"/>
    </row>
    <row r="80" s="39" customFormat="1" ht="15">
      <c r="A80" s="43"/>
    </row>
    <row r="81" s="39" customFormat="1" ht="15">
      <c r="A81" s="43"/>
    </row>
    <row r="82" s="39" customFormat="1" ht="15">
      <c r="A82" s="43"/>
    </row>
    <row r="83" s="39" customFormat="1" ht="15">
      <c r="A83" s="43"/>
    </row>
    <row r="84" s="39" customFormat="1" ht="15">
      <c r="A84" s="43"/>
    </row>
    <row r="85" s="39" customFormat="1" ht="15">
      <c r="A85" s="43"/>
    </row>
    <row r="86" s="39" customFormat="1" ht="15">
      <c r="A86" s="43"/>
    </row>
    <row r="87" s="39" customFormat="1" ht="15">
      <c r="A87" s="43"/>
    </row>
    <row r="88" s="39" customFormat="1" ht="15">
      <c r="A88" s="43"/>
    </row>
    <row r="89" s="39" customFormat="1" ht="15">
      <c r="A89" s="43"/>
    </row>
    <row r="90" s="39" customFormat="1" ht="15">
      <c r="A90" s="43"/>
    </row>
    <row r="91" s="39" customFormat="1" ht="15">
      <c r="A91" s="43"/>
    </row>
    <row r="92" s="39" customFormat="1" ht="15">
      <c r="A92" s="43"/>
    </row>
    <row r="93" s="39" customFormat="1" ht="15">
      <c r="A93" s="43"/>
    </row>
    <row r="94" s="39" customFormat="1" ht="15">
      <c r="A94" s="43"/>
    </row>
    <row r="95" s="39" customFormat="1" ht="15">
      <c r="A95" s="43"/>
    </row>
    <row r="96" s="39" customFormat="1" ht="15">
      <c r="A96" s="43"/>
    </row>
    <row r="97" s="39" customFormat="1" ht="15">
      <c r="A97" s="43"/>
    </row>
    <row r="98" s="39" customFormat="1" ht="15">
      <c r="A98" s="43"/>
    </row>
    <row r="99" s="39" customFormat="1" ht="15">
      <c r="A99" s="43"/>
    </row>
    <row r="100" s="39" customFormat="1" ht="15">
      <c r="A100" s="43"/>
    </row>
    <row r="101" s="39" customFormat="1" ht="15">
      <c r="A101" s="43"/>
    </row>
    <row r="102" s="39" customFormat="1" ht="15">
      <c r="A102" s="43"/>
    </row>
    <row r="103" s="39" customFormat="1" ht="15">
      <c r="A103" s="43"/>
    </row>
    <row r="104" s="39" customFormat="1" ht="15">
      <c r="A104" s="43"/>
    </row>
    <row r="105" s="39" customFormat="1" ht="15">
      <c r="A105" s="43"/>
    </row>
  </sheetData>
  <sheetProtection/>
  <printOptions/>
  <pageMargins left="0.21" right="0.26" top="0.5" bottom="0.46" header="0.5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22">
      <selection activeCell="A2" sqref="A2:IV2"/>
    </sheetView>
  </sheetViews>
  <sheetFormatPr defaultColWidth="9.140625" defaultRowHeight="15"/>
  <cols>
    <col min="1" max="1" width="8.421875" style="0" customWidth="1"/>
    <col min="2" max="2" width="102.140625" style="0" customWidth="1"/>
  </cols>
  <sheetData>
    <row r="1" spans="1:2" ht="43.5" customHeight="1">
      <c r="A1" s="444" t="s">
        <v>69</v>
      </c>
      <c r="B1" s="444"/>
    </row>
    <row r="2" spans="1:2" ht="18.75">
      <c r="A2" s="44" t="s">
        <v>281</v>
      </c>
      <c r="B2" s="44" t="s">
        <v>282</v>
      </c>
    </row>
    <row r="3" spans="1:2" ht="18.75">
      <c r="A3" s="47"/>
      <c r="B3" s="68" t="s">
        <v>75</v>
      </c>
    </row>
    <row r="4" spans="1:2" ht="18.75">
      <c r="A4" s="47" t="s">
        <v>76</v>
      </c>
      <c r="B4" s="45" t="s">
        <v>77</v>
      </c>
    </row>
    <row r="5" spans="1:2" ht="18.75">
      <c r="A5" s="47" t="s">
        <v>78</v>
      </c>
      <c r="B5" s="45" t="s">
        <v>79</v>
      </c>
    </row>
    <row r="6" spans="1:2" ht="18.75">
      <c r="A6" s="47" t="s">
        <v>80</v>
      </c>
      <c r="B6" s="45" t="s">
        <v>56</v>
      </c>
    </row>
    <row r="7" spans="1:2" ht="18.75">
      <c r="A7" s="47" t="s">
        <v>82</v>
      </c>
      <c r="B7" s="45" t="s">
        <v>57</v>
      </c>
    </row>
    <row r="8" spans="1:2" ht="18.75">
      <c r="A8" s="47" t="s">
        <v>83</v>
      </c>
      <c r="B8" s="45" t="s">
        <v>58</v>
      </c>
    </row>
    <row r="9" spans="1:2" ht="18.75">
      <c r="A9" s="47" t="s">
        <v>84</v>
      </c>
      <c r="B9" s="45" t="s">
        <v>59</v>
      </c>
    </row>
    <row r="10" spans="1:2" ht="18.75">
      <c r="A10" s="47" t="s">
        <v>85</v>
      </c>
      <c r="B10" s="46" t="s">
        <v>60</v>
      </c>
    </row>
    <row r="11" spans="1:2" ht="18.75">
      <c r="A11" s="47" t="s">
        <v>86</v>
      </c>
      <c r="B11" s="46" t="s">
        <v>61</v>
      </c>
    </row>
    <row r="12" spans="1:2" ht="18.75">
      <c r="A12" s="47" t="s">
        <v>87</v>
      </c>
      <c r="B12" s="46" t="s">
        <v>62</v>
      </c>
    </row>
    <row r="13" spans="1:2" ht="18.75">
      <c r="A13" s="47" t="s">
        <v>88</v>
      </c>
      <c r="B13" s="46" t="s">
        <v>63</v>
      </c>
    </row>
    <row r="14" spans="1:2" ht="18.75">
      <c r="A14" s="47" t="s">
        <v>89</v>
      </c>
      <c r="B14" s="46" t="s">
        <v>64</v>
      </c>
    </row>
    <row r="15" spans="1:2" ht="18.75">
      <c r="A15" s="47" t="s">
        <v>92</v>
      </c>
      <c r="B15" s="46" t="s">
        <v>65</v>
      </c>
    </row>
    <row r="16" spans="1:2" ht="18.75">
      <c r="A16" s="47" t="s">
        <v>93</v>
      </c>
      <c r="B16" s="46" t="s">
        <v>66</v>
      </c>
    </row>
    <row r="17" spans="1:2" ht="18.75">
      <c r="A17" s="47" t="s">
        <v>94</v>
      </c>
      <c r="B17" s="46" t="s">
        <v>90</v>
      </c>
    </row>
    <row r="18" spans="1:2" ht="18.75">
      <c r="A18" s="47"/>
      <c r="B18" s="69" t="s">
        <v>91</v>
      </c>
    </row>
    <row r="19" spans="1:2" ht="18.75">
      <c r="A19" s="47" t="s">
        <v>95</v>
      </c>
      <c r="B19" s="46" t="s">
        <v>81</v>
      </c>
    </row>
    <row r="20" spans="1:2" ht="18.75">
      <c r="A20" s="47" t="s">
        <v>96</v>
      </c>
      <c r="B20" s="46" t="s">
        <v>67</v>
      </c>
    </row>
    <row r="21" spans="1:2" ht="18.75">
      <c r="A21" s="70"/>
      <c r="B21" s="71" t="s">
        <v>103</v>
      </c>
    </row>
    <row r="22" spans="1:2" ht="18.75">
      <c r="A22" s="70" t="s">
        <v>97</v>
      </c>
      <c r="B22" s="72" t="s">
        <v>104</v>
      </c>
    </row>
    <row r="23" spans="1:2" ht="18.75">
      <c r="A23" s="70" t="s">
        <v>98</v>
      </c>
      <c r="B23" s="72" t="s">
        <v>105</v>
      </c>
    </row>
    <row r="24" spans="1:2" ht="18.75">
      <c r="A24" s="70" t="s">
        <v>99</v>
      </c>
      <c r="B24" s="72" t="s">
        <v>106</v>
      </c>
    </row>
    <row r="25" spans="1:2" ht="18.75">
      <c r="A25" s="70"/>
      <c r="B25" s="71" t="s">
        <v>107</v>
      </c>
    </row>
    <row r="26" spans="1:2" ht="18.75">
      <c r="A26" s="70" t="s">
        <v>100</v>
      </c>
      <c r="B26" s="72" t="s">
        <v>108</v>
      </c>
    </row>
    <row r="27" spans="1:2" ht="18.75">
      <c r="A27" s="70" t="s">
        <v>101</v>
      </c>
      <c r="B27" s="72" t="s">
        <v>109</v>
      </c>
    </row>
    <row r="28" spans="1:2" ht="18.75">
      <c r="A28" s="70" t="s">
        <v>102</v>
      </c>
      <c r="B28" s="72" t="s">
        <v>110</v>
      </c>
    </row>
    <row r="29" spans="1:2" ht="18.75">
      <c r="A29" s="67"/>
      <c r="B29" s="67"/>
    </row>
    <row r="30" spans="1:2" ht="18.75">
      <c r="A30" s="67"/>
      <c r="B30" s="6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34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7" max="7" width="12.28125" style="0" customWidth="1"/>
  </cols>
  <sheetData>
    <row r="1" ht="6" customHeight="1"/>
    <row r="2" ht="5.25" customHeight="1"/>
    <row r="3" ht="3" customHeight="1"/>
    <row r="4" spans="1:13" ht="18.75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</row>
    <row r="5" spans="1:13" ht="15">
      <c r="A5" s="449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</row>
    <row r="6" spans="1:13" ht="15">
      <c r="A6" s="449"/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</row>
    <row r="7" spans="1:13" ht="6.75" customHeight="1">
      <c r="A7" s="450"/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</row>
    <row r="8" spans="1:13" ht="9" customHeight="1">
      <c r="A8" s="450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</row>
    <row r="9" spans="1:13" ht="11.25" customHeight="1">
      <c r="A9" s="450"/>
      <c r="B9" s="450"/>
      <c r="C9" s="450"/>
      <c r="D9" s="450"/>
      <c r="E9" s="450"/>
      <c r="F9" s="450"/>
      <c r="G9" s="450"/>
      <c r="H9" s="450"/>
      <c r="I9" s="450"/>
      <c r="J9" s="450"/>
      <c r="K9" s="450"/>
      <c r="L9" s="450"/>
      <c r="M9" s="450"/>
    </row>
    <row r="10" spans="1:13" ht="15">
      <c r="A10" s="450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</row>
    <row r="11" ht="5.25" customHeight="1">
      <c r="B11" s="36"/>
    </row>
    <row r="12" ht="3" customHeight="1">
      <c r="B12" s="36"/>
    </row>
    <row r="13" ht="4.5" customHeight="1">
      <c r="B13" s="36"/>
    </row>
    <row r="14" spans="1:13" ht="15.75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</row>
    <row r="15" spans="1:13" ht="15.75">
      <c r="A15" s="356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</row>
    <row r="16" spans="1:13" ht="15.75">
      <c r="A16" s="356"/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</row>
    <row r="17" spans="1:13" ht="15.75">
      <c r="A17" s="356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</row>
    <row r="18" spans="1:13" ht="15.75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</row>
    <row r="19" spans="1:13" ht="15.75">
      <c r="A19" s="356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</row>
    <row r="20" spans="1:13" ht="15.75">
      <c r="A20" s="356"/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</row>
    <row r="21" spans="1:8" ht="3" customHeight="1" hidden="1">
      <c r="A21" s="37"/>
      <c r="B21" s="37"/>
      <c r="C21" s="37"/>
      <c r="D21" s="37"/>
      <c r="E21" s="37"/>
      <c r="F21" s="37"/>
      <c r="G21" s="37"/>
      <c r="H21" s="37"/>
    </row>
    <row r="22" spans="1:8" ht="6" customHeight="1">
      <c r="A22" s="452"/>
      <c r="B22" s="452"/>
      <c r="C22" s="452"/>
      <c r="D22" s="452"/>
      <c r="E22" s="452"/>
      <c r="F22" s="452"/>
      <c r="G22" s="452"/>
      <c r="H22" s="452"/>
    </row>
    <row r="23" spans="1:13" ht="15.75">
      <c r="A23" s="453"/>
      <c r="B23" s="453"/>
      <c r="C23" s="453"/>
      <c r="D23" s="453"/>
      <c r="E23" s="453"/>
      <c r="F23" s="453"/>
      <c r="G23" s="453"/>
      <c r="H23" s="453"/>
      <c r="I23" s="453"/>
      <c r="J23" s="453"/>
      <c r="K23" s="453"/>
      <c r="L23" s="453"/>
      <c r="M23" s="453"/>
    </row>
    <row r="24" spans="1:13" ht="15.75">
      <c r="A24" s="451"/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</row>
    <row r="25" spans="1:13" ht="15.75">
      <c r="A25" s="451"/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</row>
    <row r="26" spans="1:15" ht="15.75">
      <c r="A26" s="65"/>
      <c r="B26" s="65"/>
      <c r="C26" s="65"/>
      <c r="D26" s="65"/>
      <c r="E26" s="65"/>
      <c r="F26" s="64" t="s">
        <v>113</v>
      </c>
      <c r="G26" s="65" t="s">
        <v>1</v>
      </c>
      <c r="H26" s="65"/>
      <c r="I26" s="64"/>
      <c r="J26" s="65"/>
      <c r="K26" s="65"/>
      <c r="L26" s="65"/>
      <c r="M26" s="65"/>
      <c r="N26" s="65"/>
      <c r="O26" s="65"/>
    </row>
    <row r="27" ht="0.75" customHeight="1"/>
    <row r="28" spans="6:14" ht="15.75">
      <c r="F28" s="447"/>
      <c r="G28" s="447"/>
      <c r="H28" s="447"/>
      <c r="I28" s="447"/>
      <c r="J28" s="447"/>
      <c r="K28" s="447"/>
      <c r="L28" s="447"/>
      <c r="M28" s="447"/>
      <c r="N28" s="447"/>
    </row>
    <row r="29" spans="3:11" ht="37.5" customHeight="1">
      <c r="C29" s="73"/>
      <c r="D29" s="73"/>
      <c r="E29" s="73"/>
      <c r="F29" s="73"/>
      <c r="G29" s="73"/>
      <c r="H29" s="73"/>
      <c r="I29" s="73"/>
      <c r="J29" s="73"/>
      <c r="K29" s="73"/>
    </row>
    <row r="30" spans="3:14" ht="21.75" customHeight="1">
      <c r="C30" s="73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</row>
    <row r="31" spans="3:14" ht="15">
      <c r="C31" s="73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</row>
    <row r="32" spans="3:11" ht="15">
      <c r="C32" s="73"/>
      <c r="D32" s="73"/>
      <c r="E32" s="73"/>
      <c r="F32" s="73"/>
      <c r="G32" s="73"/>
      <c r="H32" s="73"/>
      <c r="I32" s="73"/>
      <c r="J32" s="73"/>
      <c r="K32" s="73"/>
    </row>
    <row r="33" spans="3:11" ht="15">
      <c r="C33" s="73" t="s">
        <v>112</v>
      </c>
      <c r="D33" s="445"/>
      <c r="E33" s="445"/>
      <c r="F33" s="445"/>
      <c r="G33" s="445"/>
      <c r="H33" s="73"/>
      <c r="I33" s="73"/>
      <c r="J33" s="73"/>
      <c r="K33" s="73"/>
    </row>
    <row r="34" spans="4:14" ht="15">
      <c r="D34" s="445"/>
      <c r="E34" s="446"/>
      <c r="F34" s="446"/>
      <c r="G34" s="446"/>
      <c r="H34" s="446"/>
      <c r="I34" s="446"/>
      <c r="J34" s="446"/>
      <c r="K34" s="446"/>
      <c r="L34" s="446"/>
      <c r="M34" s="446"/>
      <c r="N34" s="446"/>
    </row>
  </sheetData>
  <sheetProtection/>
  <mergeCells count="23">
    <mergeCell ref="A16:M16"/>
    <mergeCell ref="A17:M17"/>
    <mergeCell ref="A8:M8"/>
    <mergeCell ref="A9:M9"/>
    <mergeCell ref="A14:M14"/>
    <mergeCell ref="D30:N30"/>
    <mergeCell ref="D31:N31"/>
    <mergeCell ref="D33:G33"/>
    <mergeCell ref="A20:M20"/>
    <mergeCell ref="A25:M25"/>
    <mergeCell ref="A22:H22"/>
    <mergeCell ref="A24:M24"/>
    <mergeCell ref="A23:M23"/>
    <mergeCell ref="D34:N34"/>
    <mergeCell ref="F28:N28"/>
    <mergeCell ref="A4:M4"/>
    <mergeCell ref="A5:M5"/>
    <mergeCell ref="A6:M6"/>
    <mergeCell ref="A10:M10"/>
    <mergeCell ref="A7:M7"/>
    <mergeCell ref="A18:M18"/>
    <mergeCell ref="A15:M15"/>
    <mergeCell ref="A19:M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Вологодский Кооперативный Техникум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subject>Технология продукции общественного питания</dc:subject>
  <dc:creator>Горбунова</dc:creator>
  <cp:keywords/>
  <dc:description/>
  <cp:lastModifiedBy>Admin</cp:lastModifiedBy>
  <cp:lastPrinted>2020-05-26T06:04:33Z</cp:lastPrinted>
  <dcterms:created xsi:type="dcterms:W3CDTF">2011-02-17T13:06:01Z</dcterms:created>
  <dcterms:modified xsi:type="dcterms:W3CDTF">2020-06-10T08:54:32Z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Горбунова">
    <vt:lpwstr>учебный план</vt:lpwstr>
  </property>
</Properties>
</file>